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<sst xmlns="http://schemas.openxmlformats.org/spreadsheetml/2006/main" count="130" uniqueCount="95">
  <si>
    <t>2018年阿坝州法院系统公务员招录考试进入体检人员名单</t>
  </si>
  <si>
    <t>序号</t>
  </si>
  <si>
    <t>姓名</t>
  </si>
  <si>
    <t>职位编码</t>
  </si>
  <si>
    <t>准考证号</t>
  </si>
  <si>
    <t>报考单位</t>
  </si>
  <si>
    <t>报考职位</t>
  </si>
  <si>
    <t>行测</t>
  </si>
  <si>
    <t>申论</t>
  </si>
  <si>
    <t>加分</t>
  </si>
  <si>
    <t>笔试折合
总成绩</t>
  </si>
  <si>
    <t>面试成绩</t>
  </si>
  <si>
    <t>面试折合
成绩</t>
  </si>
  <si>
    <t>考试总成绩</t>
  </si>
  <si>
    <t>名次</t>
  </si>
  <si>
    <t>格让巴么</t>
  </si>
  <si>
    <t>33170332</t>
  </si>
  <si>
    <t>8122317060418</t>
  </si>
  <si>
    <t>阿坝县法院</t>
  </si>
  <si>
    <t>法官助理</t>
  </si>
  <si>
    <t>唐俊广</t>
  </si>
  <si>
    <t>33170333</t>
  </si>
  <si>
    <t>8122317060509</t>
  </si>
  <si>
    <t>司法警察</t>
  </si>
  <si>
    <t>索朗拉姆</t>
  </si>
  <si>
    <t>33170334</t>
  </si>
  <si>
    <t>8122317060514</t>
  </si>
  <si>
    <t>司法行政人员（档案管理）</t>
  </si>
  <si>
    <t>杨康娅</t>
  </si>
  <si>
    <t>33170335</t>
  </si>
  <si>
    <t>8122317060604</t>
  </si>
  <si>
    <t>司法行政人员</t>
  </si>
  <si>
    <t>耿小波</t>
  </si>
  <si>
    <t>33170336</t>
  </si>
  <si>
    <t>8122317060707</t>
  </si>
  <si>
    <t>若尔盖县法院</t>
  </si>
  <si>
    <t>司法行政人员（会计）</t>
  </si>
  <si>
    <t>胡涛</t>
  </si>
  <si>
    <t>33170337</t>
  </si>
  <si>
    <t>8122317061422</t>
  </si>
  <si>
    <t>红原县法院</t>
  </si>
  <si>
    <t>王江</t>
  </si>
  <si>
    <t>8122317061505</t>
  </si>
  <si>
    <t>认真纳么</t>
  </si>
  <si>
    <t>33170338</t>
  </si>
  <si>
    <t>8122317061620</t>
  </si>
  <si>
    <t>藏汉翻译</t>
  </si>
  <si>
    <t>甘润</t>
  </si>
  <si>
    <t>33170339</t>
  </si>
  <si>
    <t>8122317062010</t>
  </si>
  <si>
    <t>司法行政人员（计算机）</t>
  </si>
  <si>
    <t>哈斯江</t>
  </si>
  <si>
    <t>33170340</t>
  </si>
  <si>
    <t>8122317062323</t>
  </si>
  <si>
    <t>甲木杰</t>
  </si>
  <si>
    <t>33170341</t>
  </si>
  <si>
    <t>8122317062513</t>
  </si>
  <si>
    <t>壤塘县法院</t>
  </si>
  <si>
    <t>华宇</t>
  </si>
  <si>
    <t>33170342</t>
  </si>
  <si>
    <t>8122317062519</t>
  </si>
  <si>
    <t>陈文云</t>
  </si>
  <si>
    <t>33170343</t>
  </si>
  <si>
    <t>8122317062611</t>
  </si>
  <si>
    <t>汶川县法院</t>
  </si>
  <si>
    <t>敖成如</t>
  </si>
  <si>
    <t>33170344</t>
  </si>
  <si>
    <t>8122317062618</t>
  </si>
  <si>
    <t>杨洁</t>
  </si>
  <si>
    <t>33170346</t>
  </si>
  <si>
    <t>8122317062816</t>
  </si>
  <si>
    <t>茂县法院</t>
  </si>
  <si>
    <t>牟晓玲</t>
  </si>
  <si>
    <t>8122317062818</t>
  </si>
  <si>
    <t>王雪娇</t>
  </si>
  <si>
    <t>8122317062721</t>
  </si>
  <si>
    <t>马茵喆</t>
  </si>
  <si>
    <t>33170347</t>
  </si>
  <si>
    <t>8122317063112</t>
  </si>
  <si>
    <t>索扎措</t>
  </si>
  <si>
    <t>33170348</t>
  </si>
  <si>
    <t>8122317063123</t>
  </si>
  <si>
    <t>九寨沟县法院</t>
  </si>
  <si>
    <t>刘学艳</t>
  </si>
  <si>
    <t>8122317063124</t>
  </si>
  <si>
    <t>谢拉多吉</t>
  </si>
  <si>
    <t>33170349</t>
  </si>
  <si>
    <t>8122317063226</t>
  </si>
  <si>
    <t>马尔康市法院</t>
  </si>
  <si>
    <t>达纳措</t>
  </si>
  <si>
    <t>8122317063213</t>
  </si>
  <si>
    <t>袁星锐</t>
  </si>
  <si>
    <t>33170350</t>
  </si>
  <si>
    <t>8122317063302</t>
  </si>
  <si>
    <t>金川县法院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</si>
</sst>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  <numFmt numFmtId="178" formatCode="0.000_ "/>
    <numFmt numFmtId="179" formatCode="0.0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2"/>
      <color indexed="8"/>
      <name val="华文楷体"/>
      <family val="0"/>
    </font>
    <font>
      <sz val="9"/>
      <color indexed="8"/>
      <name val="华文楷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9"/>
      <name val="Calibri"/>
      <family val="0"/>
    </font>
    <font>
      <sz val="22"/>
      <color theme="1"/>
      <name val="华文楷体"/>
      <family val="0"/>
    </font>
    <font>
      <sz val="9"/>
      <color theme="1"/>
      <name val="华文楷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42" fillId="0" borderId="0" xfId="0" applyFont="1" applyFill="1" applyBorder="1" applyAlignment="1">
      <alignment vertical="center"/>
    </xf>
    <xf numFmtId="179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179" fontId="43" fillId="0" borderId="9" xfId="0" applyNumberFormat="1" applyFont="1" applyFill="1" applyBorder="1" applyAlignment="1">
      <alignment horizontal="center" vertical="center"/>
    </xf>
    <xf numFmtId="179" fontId="43" fillId="0" borderId="9" xfId="0" applyNumberFormat="1" applyFont="1" applyFill="1" applyBorder="1" applyAlignment="1">
      <alignment horizontal="center" vertical="center" wrapText="1"/>
    </xf>
    <xf numFmtId="178" fontId="43" fillId="0" borderId="9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178" fontId="44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view="pageBreakPreview" zoomScaleSheetLayoutView="100" zoomScalePageLayoutView="0" workbookViewId="0" topLeftCell="A1">
      <selection activeCell="F2" sqref="F2"/>
    </sheetView>
  </sheetViews>
  <sheetFormatPr defaultColWidth="9.00390625" defaultRowHeight="15"/>
  <cols>
    <col min="1" max="1" width="4.421875" style="0" customWidth="1"/>
    <col min="2" max="2" width="8.00390625" style="0" customWidth="1"/>
    <col min="4" max="4" width="12.8515625" style="0" customWidth="1"/>
    <col min="5" max="5" width="11.7109375" style="0" customWidth="1"/>
    <col min="6" max="6" width="19.421875" style="0" customWidth="1"/>
    <col min="7" max="7" width="6.8515625" style="0" customWidth="1"/>
    <col min="8" max="8" width="6.57421875" style="0" customWidth="1"/>
    <col min="9" max="9" width="5.00390625" style="0" customWidth="1"/>
    <col min="10" max="10" width="7.421875" style="0" customWidth="1"/>
    <col min="11" max="11" width="8.140625" style="2" customWidth="1"/>
    <col min="12" max="12" width="7.421875" style="2" customWidth="1"/>
    <col min="13" max="13" width="9.00390625" style="3" customWidth="1"/>
    <col min="14" max="14" width="6.8515625" style="4" customWidth="1"/>
  </cols>
  <sheetData>
    <row r="1" spans="1:14" ht="4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  <c r="N1" s="12"/>
    </row>
    <row r="2" spans="1:14" s="1" customFormat="1" ht="24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6" t="s">
        <v>10</v>
      </c>
      <c r="K2" s="7" t="s">
        <v>11</v>
      </c>
      <c r="L2" s="8" t="s">
        <v>12</v>
      </c>
      <c r="M2" s="9" t="s">
        <v>13</v>
      </c>
      <c r="N2" s="6" t="s">
        <v>14</v>
      </c>
    </row>
    <row r="3" spans="1:14" s="1" customFormat="1" ht="24.75" customHeight="1">
      <c r="A3" s="5">
        <v>1</v>
      </c>
      <c r="B3" s="5" t="s">
        <v>15</v>
      </c>
      <c r="C3" s="5" t="s">
        <v>16</v>
      </c>
      <c r="D3" s="5" t="s">
        <v>17</v>
      </c>
      <c r="E3" s="5" t="s">
        <v>18</v>
      </c>
      <c r="F3" s="5" t="s">
        <v>19</v>
      </c>
      <c r="G3" s="5">
        <v>60</v>
      </c>
      <c r="H3" s="5">
        <v>64.5</v>
      </c>
      <c r="I3" s="5">
        <v>1</v>
      </c>
      <c r="J3" s="5">
        <v>44.575</v>
      </c>
      <c r="K3" s="7">
        <v>78.6</v>
      </c>
      <c r="L3" s="7">
        <f>K3*0.3</f>
        <v>23.58</v>
      </c>
      <c r="M3" s="9">
        <f>J3+L3</f>
        <v>68.155</v>
      </c>
      <c r="N3" s="5">
        <f>RANK(M3,$M$3:$M$3)</f>
        <v>1</v>
      </c>
    </row>
    <row r="4" spans="1:14" s="1" customFormat="1" ht="24.75" customHeight="1">
      <c r="A4" s="5">
        <v>2</v>
      </c>
      <c r="B4" s="5" t="s">
        <v>20</v>
      </c>
      <c r="C4" s="5" t="s">
        <v>21</v>
      </c>
      <c r="D4" s="5" t="s">
        <v>22</v>
      </c>
      <c r="E4" s="5" t="s">
        <v>18</v>
      </c>
      <c r="F4" s="5" t="s">
        <v>23</v>
      </c>
      <c r="G4" s="5">
        <v>55</v>
      </c>
      <c r="H4" s="5">
        <v>72.5</v>
      </c>
      <c r="I4" s="5">
        <v>0</v>
      </c>
      <c r="J4" s="5">
        <v>44.625</v>
      </c>
      <c r="K4" s="7">
        <v>72.8</v>
      </c>
      <c r="L4" s="7">
        <f>K4*0.3</f>
        <v>21.84</v>
      </c>
      <c r="M4" s="9">
        <f>J4+L4</f>
        <v>66.465</v>
      </c>
      <c r="N4" s="5">
        <f>RANK(M4,$M$4:$M$4)</f>
        <v>1</v>
      </c>
    </row>
    <row r="5" spans="1:14" s="1" customFormat="1" ht="24.75" customHeight="1">
      <c r="A5" s="5">
        <v>3</v>
      </c>
      <c r="B5" s="5" t="s">
        <v>24</v>
      </c>
      <c r="C5" s="5" t="s">
        <v>25</v>
      </c>
      <c r="D5" s="5" t="s">
        <v>26</v>
      </c>
      <c r="E5" s="5" t="s">
        <v>18</v>
      </c>
      <c r="F5" s="5" t="s">
        <v>27</v>
      </c>
      <c r="G5" s="5">
        <v>42</v>
      </c>
      <c r="H5" s="5">
        <v>54</v>
      </c>
      <c r="I5" s="5">
        <v>0</v>
      </c>
      <c r="J5" s="5">
        <v>33.6</v>
      </c>
      <c r="K5" s="7">
        <v>78</v>
      </c>
      <c r="L5" s="7">
        <f>K5*0.3</f>
        <v>23.4</v>
      </c>
      <c r="M5" s="9">
        <f>J5+L5</f>
        <v>57</v>
      </c>
      <c r="N5" s="5">
        <f>RANK(M5,$M$5)</f>
        <v>1</v>
      </c>
    </row>
    <row r="6" spans="1:14" s="1" customFormat="1" ht="24.75" customHeight="1">
      <c r="A6" s="5">
        <v>4</v>
      </c>
      <c r="B6" s="5" t="s">
        <v>28</v>
      </c>
      <c r="C6" s="5" t="s">
        <v>29</v>
      </c>
      <c r="D6" s="5" t="s">
        <v>30</v>
      </c>
      <c r="E6" s="5" t="s">
        <v>18</v>
      </c>
      <c r="F6" s="5" t="s">
        <v>31</v>
      </c>
      <c r="G6" s="5">
        <v>63</v>
      </c>
      <c r="H6" s="5">
        <v>76</v>
      </c>
      <c r="I6" s="5">
        <v>1</v>
      </c>
      <c r="J6" s="5">
        <v>49.65</v>
      </c>
      <c r="K6" s="7">
        <v>80.6</v>
      </c>
      <c r="L6" s="7">
        <f>K6*0.3</f>
        <v>24.18</v>
      </c>
      <c r="M6" s="9">
        <f>J6+L6</f>
        <v>73.83</v>
      </c>
      <c r="N6" s="5">
        <f>RANK(M6,$M$6:$M$6)</f>
        <v>1</v>
      </c>
    </row>
    <row r="7" spans="1:14" s="1" customFormat="1" ht="24.75" customHeight="1">
      <c r="A7" s="5">
        <v>5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>
        <v>61</v>
      </c>
      <c r="H7" s="5">
        <v>67.5</v>
      </c>
      <c r="I7" s="5">
        <v>1</v>
      </c>
      <c r="J7" s="5">
        <v>45.975</v>
      </c>
      <c r="K7" s="7">
        <v>80.4</v>
      </c>
      <c r="L7" s="7">
        <f>K7*0.3</f>
        <v>24.12</v>
      </c>
      <c r="M7" s="9">
        <f>J7+L7</f>
        <v>70.095</v>
      </c>
      <c r="N7" s="5">
        <f>RANK(M7,$M$7:$M$7)</f>
        <v>1</v>
      </c>
    </row>
    <row r="8" spans="1:14" s="1" customFormat="1" ht="24.75" customHeight="1">
      <c r="A8" s="5">
        <v>6</v>
      </c>
      <c r="B8" s="5" t="s">
        <v>37</v>
      </c>
      <c r="C8" s="5" t="s">
        <v>38</v>
      </c>
      <c r="D8" s="5" t="s">
        <v>39</v>
      </c>
      <c r="E8" s="5" t="s">
        <v>40</v>
      </c>
      <c r="F8" s="5" t="s">
        <v>23</v>
      </c>
      <c r="G8" s="5">
        <v>63</v>
      </c>
      <c r="H8" s="5">
        <v>67</v>
      </c>
      <c r="I8" s="5">
        <v>0</v>
      </c>
      <c r="J8" s="5">
        <v>45.5</v>
      </c>
      <c r="K8" s="7">
        <v>77.2</v>
      </c>
      <c r="L8" s="7">
        <f aca="true" t="shared" si="0" ref="L8:L25">K8*0.3</f>
        <v>23.16</v>
      </c>
      <c r="M8" s="9">
        <f aca="true" t="shared" si="1" ref="M8:M25">J8+L8</f>
        <v>68.66</v>
      </c>
      <c r="N8" s="5">
        <f>RANK(M8,$M$8:$M$9)</f>
        <v>1</v>
      </c>
    </row>
    <row r="9" spans="1:14" s="1" customFormat="1" ht="24.75" customHeight="1">
      <c r="A9" s="5">
        <v>7</v>
      </c>
      <c r="B9" s="5" t="s">
        <v>41</v>
      </c>
      <c r="C9" s="5" t="s">
        <v>38</v>
      </c>
      <c r="D9" s="5" t="s">
        <v>42</v>
      </c>
      <c r="E9" s="5" t="s">
        <v>40</v>
      </c>
      <c r="F9" s="5" t="s">
        <v>23</v>
      </c>
      <c r="G9" s="5">
        <v>55</v>
      </c>
      <c r="H9" s="5">
        <v>64.5</v>
      </c>
      <c r="I9" s="5">
        <v>0</v>
      </c>
      <c r="J9" s="5">
        <v>41.825</v>
      </c>
      <c r="K9" s="7">
        <v>78</v>
      </c>
      <c r="L9" s="7">
        <f t="shared" si="0"/>
        <v>23.4</v>
      </c>
      <c r="M9" s="9">
        <f t="shared" si="1"/>
        <v>65.225</v>
      </c>
      <c r="N9" s="5">
        <f>RANK(M9,$M$8:$M$9)</f>
        <v>2</v>
      </c>
    </row>
    <row r="10" spans="1:14" s="1" customFormat="1" ht="24.75" customHeight="1">
      <c r="A10" s="5">
        <v>8</v>
      </c>
      <c r="B10" s="5" t="s">
        <v>43</v>
      </c>
      <c r="C10" s="5" t="s">
        <v>44</v>
      </c>
      <c r="D10" s="5" t="s">
        <v>45</v>
      </c>
      <c r="E10" s="5" t="s">
        <v>40</v>
      </c>
      <c r="F10" s="5" t="s">
        <v>46</v>
      </c>
      <c r="G10" s="5">
        <v>56</v>
      </c>
      <c r="H10" s="5">
        <v>69.5</v>
      </c>
      <c r="I10" s="5">
        <v>0</v>
      </c>
      <c r="J10" s="5">
        <v>43.925</v>
      </c>
      <c r="K10" s="7">
        <v>78.4</v>
      </c>
      <c r="L10" s="7">
        <f t="shared" si="0"/>
        <v>23.52</v>
      </c>
      <c r="M10" s="9">
        <f t="shared" si="1"/>
        <v>67.445</v>
      </c>
      <c r="N10" s="5">
        <f>RANK(M10,$M$10:$M$10)</f>
        <v>1</v>
      </c>
    </row>
    <row r="11" spans="1:14" s="1" customFormat="1" ht="24.75" customHeight="1">
      <c r="A11" s="5">
        <v>9</v>
      </c>
      <c r="B11" s="5" t="s">
        <v>47</v>
      </c>
      <c r="C11" s="5" t="s">
        <v>48</v>
      </c>
      <c r="D11" s="5" t="s">
        <v>49</v>
      </c>
      <c r="E11" s="5" t="s">
        <v>40</v>
      </c>
      <c r="F11" s="5" t="s">
        <v>50</v>
      </c>
      <c r="G11" s="5">
        <v>64</v>
      </c>
      <c r="H11" s="5">
        <v>68.5</v>
      </c>
      <c r="I11" s="5">
        <v>1</v>
      </c>
      <c r="J11" s="5">
        <v>47.375</v>
      </c>
      <c r="K11" s="7">
        <v>82.8</v>
      </c>
      <c r="L11" s="7">
        <f t="shared" si="0"/>
        <v>24.84</v>
      </c>
      <c r="M11" s="9">
        <f t="shared" si="1"/>
        <v>72.215</v>
      </c>
      <c r="N11" s="5">
        <f>RANK(M11,$M$11:$M$11)</f>
        <v>1</v>
      </c>
    </row>
    <row r="12" spans="1:14" s="1" customFormat="1" ht="24.75" customHeight="1">
      <c r="A12" s="5">
        <v>10</v>
      </c>
      <c r="B12" s="5" t="s">
        <v>51</v>
      </c>
      <c r="C12" s="5" t="s">
        <v>52</v>
      </c>
      <c r="D12" s="5" t="s">
        <v>53</v>
      </c>
      <c r="E12" s="5" t="s">
        <v>40</v>
      </c>
      <c r="F12" s="5" t="s">
        <v>31</v>
      </c>
      <c r="G12" s="5">
        <v>62</v>
      </c>
      <c r="H12" s="5">
        <v>77</v>
      </c>
      <c r="I12" s="5">
        <v>0</v>
      </c>
      <c r="J12" s="5">
        <v>48.65</v>
      </c>
      <c r="K12" s="7">
        <v>79.4</v>
      </c>
      <c r="L12" s="7">
        <f t="shared" si="0"/>
        <v>23.82</v>
      </c>
      <c r="M12" s="9">
        <f t="shared" si="1"/>
        <v>72.47</v>
      </c>
      <c r="N12" s="5">
        <f>RANK(M12,$M$12:$M$12)</f>
        <v>1</v>
      </c>
    </row>
    <row r="13" spans="1:14" s="1" customFormat="1" ht="24.75" customHeight="1">
      <c r="A13" s="5">
        <v>11</v>
      </c>
      <c r="B13" s="5" t="s">
        <v>54</v>
      </c>
      <c r="C13" s="5" t="s">
        <v>55</v>
      </c>
      <c r="D13" s="5" t="s">
        <v>56</v>
      </c>
      <c r="E13" s="5" t="s">
        <v>57</v>
      </c>
      <c r="F13" s="5" t="s">
        <v>46</v>
      </c>
      <c r="G13" s="5">
        <v>44</v>
      </c>
      <c r="H13" s="5">
        <v>72.5</v>
      </c>
      <c r="I13" s="5">
        <v>1</v>
      </c>
      <c r="J13" s="5">
        <v>41.775</v>
      </c>
      <c r="K13" s="7">
        <v>79</v>
      </c>
      <c r="L13" s="7">
        <f t="shared" si="0"/>
        <v>23.7</v>
      </c>
      <c r="M13" s="9">
        <f t="shared" si="1"/>
        <v>65.475</v>
      </c>
      <c r="N13" s="5">
        <f>RANK(M13,$M$13:$M$13)</f>
        <v>1</v>
      </c>
    </row>
    <row r="14" spans="1:14" s="1" customFormat="1" ht="24.75" customHeight="1">
      <c r="A14" s="5">
        <v>12</v>
      </c>
      <c r="B14" s="5" t="s">
        <v>58</v>
      </c>
      <c r="C14" s="5" t="s">
        <v>59</v>
      </c>
      <c r="D14" s="5" t="s">
        <v>60</v>
      </c>
      <c r="E14" s="5" t="s">
        <v>57</v>
      </c>
      <c r="F14" s="5" t="s">
        <v>36</v>
      </c>
      <c r="G14" s="5">
        <v>57</v>
      </c>
      <c r="H14" s="5">
        <v>59</v>
      </c>
      <c r="I14" s="5">
        <v>1</v>
      </c>
      <c r="J14" s="5">
        <v>41.6</v>
      </c>
      <c r="K14" s="7">
        <v>80.2</v>
      </c>
      <c r="L14" s="7">
        <f t="shared" si="0"/>
        <v>24.06</v>
      </c>
      <c r="M14" s="9">
        <f t="shared" si="1"/>
        <v>65.66</v>
      </c>
      <c r="N14" s="5">
        <f>RANK(M14,$M$14:$M$14)</f>
        <v>1</v>
      </c>
    </row>
    <row r="15" spans="1:14" s="1" customFormat="1" ht="24.75" customHeight="1">
      <c r="A15" s="5">
        <v>13</v>
      </c>
      <c r="B15" s="5" t="s">
        <v>61</v>
      </c>
      <c r="C15" s="5" t="s">
        <v>62</v>
      </c>
      <c r="D15" s="5" t="s">
        <v>63</v>
      </c>
      <c r="E15" s="5" t="s">
        <v>64</v>
      </c>
      <c r="F15" s="5" t="s">
        <v>19</v>
      </c>
      <c r="G15" s="5">
        <v>70</v>
      </c>
      <c r="H15" s="5">
        <v>67.5</v>
      </c>
      <c r="I15" s="5">
        <v>1</v>
      </c>
      <c r="J15" s="5">
        <v>49.125</v>
      </c>
      <c r="K15" s="7">
        <v>77.6</v>
      </c>
      <c r="L15" s="7">
        <f t="shared" si="0"/>
        <v>23.28</v>
      </c>
      <c r="M15" s="9">
        <f t="shared" si="1"/>
        <v>72.405</v>
      </c>
      <c r="N15" s="5">
        <v>1</v>
      </c>
    </row>
    <row r="16" spans="1:14" s="1" customFormat="1" ht="24.75" customHeight="1">
      <c r="A16" s="5">
        <v>14</v>
      </c>
      <c r="B16" s="5" t="s">
        <v>65</v>
      </c>
      <c r="C16" s="5" t="s">
        <v>66</v>
      </c>
      <c r="D16" s="5" t="s">
        <v>67</v>
      </c>
      <c r="E16" s="5" t="s">
        <v>64</v>
      </c>
      <c r="F16" s="5" t="s">
        <v>31</v>
      </c>
      <c r="G16" s="5">
        <v>59</v>
      </c>
      <c r="H16" s="5">
        <v>61.5</v>
      </c>
      <c r="I16" s="5">
        <v>0</v>
      </c>
      <c r="J16" s="5">
        <v>42.175</v>
      </c>
      <c r="K16" s="7">
        <v>79.2</v>
      </c>
      <c r="L16" s="7">
        <f t="shared" si="0"/>
        <v>23.76</v>
      </c>
      <c r="M16" s="9">
        <f t="shared" si="1"/>
        <v>65.935</v>
      </c>
      <c r="N16" s="5">
        <f>RANK(M16,$M$16:$M$16)</f>
        <v>1</v>
      </c>
    </row>
    <row r="17" spans="1:14" s="1" customFormat="1" ht="24.75" customHeight="1">
      <c r="A17" s="5">
        <v>15</v>
      </c>
      <c r="B17" s="5" t="s">
        <v>68</v>
      </c>
      <c r="C17" s="5" t="s">
        <v>69</v>
      </c>
      <c r="D17" s="5" t="s">
        <v>70</v>
      </c>
      <c r="E17" s="5" t="s">
        <v>71</v>
      </c>
      <c r="F17" s="5" t="s">
        <v>19</v>
      </c>
      <c r="G17" s="5">
        <v>68</v>
      </c>
      <c r="H17" s="5">
        <v>65</v>
      </c>
      <c r="I17" s="5">
        <v>1</v>
      </c>
      <c r="J17" s="5">
        <v>47.55</v>
      </c>
      <c r="K17" s="7">
        <v>79.8</v>
      </c>
      <c r="L17" s="7">
        <f t="shared" si="0"/>
        <v>23.94</v>
      </c>
      <c r="M17" s="9">
        <f t="shared" si="1"/>
        <v>71.49</v>
      </c>
      <c r="N17" s="5">
        <f>RANK(M17,$M$17:$M$19)</f>
        <v>1</v>
      </c>
    </row>
    <row r="18" spans="1:14" s="1" customFormat="1" ht="24.75" customHeight="1">
      <c r="A18" s="5">
        <v>16</v>
      </c>
      <c r="B18" s="5" t="s">
        <v>72</v>
      </c>
      <c r="C18" s="5" t="s">
        <v>69</v>
      </c>
      <c r="D18" s="5" t="s">
        <v>73</v>
      </c>
      <c r="E18" s="5" t="s">
        <v>71</v>
      </c>
      <c r="F18" s="5" t="s">
        <v>19</v>
      </c>
      <c r="G18" s="5">
        <v>71</v>
      </c>
      <c r="H18" s="5">
        <v>66.5</v>
      </c>
      <c r="I18" s="5">
        <v>0</v>
      </c>
      <c r="J18" s="5">
        <v>48.125</v>
      </c>
      <c r="K18" s="7">
        <v>76.2</v>
      </c>
      <c r="L18" s="7">
        <f t="shared" si="0"/>
        <v>22.86</v>
      </c>
      <c r="M18" s="9">
        <f t="shared" si="1"/>
        <v>70.985</v>
      </c>
      <c r="N18" s="5">
        <f>RANK(M18,$M$17:$M$19)</f>
        <v>2</v>
      </c>
    </row>
    <row r="19" spans="1:14" s="1" customFormat="1" ht="24.75" customHeight="1">
      <c r="A19" s="5">
        <v>17</v>
      </c>
      <c r="B19" s="5" t="s">
        <v>74</v>
      </c>
      <c r="C19" s="5" t="s">
        <v>69</v>
      </c>
      <c r="D19" s="5" t="s">
        <v>75</v>
      </c>
      <c r="E19" s="5" t="s">
        <v>71</v>
      </c>
      <c r="F19" s="5" t="s">
        <v>19</v>
      </c>
      <c r="G19" s="5">
        <v>67</v>
      </c>
      <c r="H19" s="5">
        <v>67.5</v>
      </c>
      <c r="I19" s="5">
        <v>0</v>
      </c>
      <c r="J19" s="5">
        <v>47.075</v>
      </c>
      <c r="K19" s="7">
        <v>78.6</v>
      </c>
      <c r="L19" s="7">
        <f t="shared" si="0"/>
        <v>23.58</v>
      </c>
      <c r="M19" s="9">
        <f t="shared" si="1"/>
        <v>70.655</v>
      </c>
      <c r="N19" s="5">
        <f>RANK(M19,$M$17:$M$19)</f>
        <v>3</v>
      </c>
    </row>
    <row r="20" spans="1:14" s="1" customFormat="1" ht="24.75" customHeight="1">
      <c r="A20" s="5">
        <v>18</v>
      </c>
      <c r="B20" s="5" t="s">
        <v>76</v>
      </c>
      <c r="C20" s="5" t="s">
        <v>77</v>
      </c>
      <c r="D20" s="5" t="s">
        <v>78</v>
      </c>
      <c r="E20" s="5" t="s">
        <v>71</v>
      </c>
      <c r="F20" s="5" t="s">
        <v>36</v>
      </c>
      <c r="G20" s="5">
        <v>69</v>
      </c>
      <c r="H20" s="5">
        <v>77.5</v>
      </c>
      <c r="I20" s="5">
        <v>0</v>
      </c>
      <c r="J20" s="5">
        <v>51.275</v>
      </c>
      <c r="K20" s="7">
        <v>80.2</v>
      </c>
      <c r="L20" s="7">
        <f t="shared" si="0"/>
        <v>24.06</v>
      </c>
      <c r="M20" s="9">
        <f t="shared" si="1"/>
        <v>75.335</v>
      </c>
      <c r="N20" s="5">
        <f>RANK(M20,$M$20:$M$20)</f>
        <v>1</v>
      </c>
    </row>
    <row r="21" spans="1:14" s="1" customFormat="1" ht="24.75" customHeight="1">
      <c r="A21" s="5">
        <v>19</v>
      </c>
      <c r="B21" s="5" t="s">
        <v>79</v>
      </c>
      <c r="C21" s="5" t="s">
        <v>80</v>
      </c>
      <c r="D21" s="5" t="s">
        <v>81</v>
      </c>
      <c r="E21" s="5" t="s">
        <v>82</v>
      </c>
      <c r="F21" s="5" t="s">
        <v>19</v>
      </c>
      <c r="G21" s="5">
        <v>66</v>
      </c>
      <c r="H21" s="5">
        <v>73.5</v>
      </c>
      <c r="I21" s="5">
        <v>1</v>
      </c>
      <c r="J21" s="5">
        <v>49.825</v>
      </c>
      <c r="K21" s="7">
        <v>79.8</v>
      </c>
      <c r="L21" s="7">
        <f t="shared" si="0"/>
        <v>23.94</v>
      </c>
      <c r="M21" s="9">
        <f t="shared" si="1"/>
        <v>73.765</v>
      </c>
      <c r="N21" s="5">
        <f>RANK(M21,$M$21:$M$22)</f>
        <v>1</v>
      </c>
    </row>
    <row r="22" spans="1:14" s="1" customFormat="1" ht="24.75" customHeight="1">
      <c r="A22" s="5">
        <v>20</v>
      </c>
      <c r="B22" s="5" t="s">
        <v>83</v>
      </c>
      <c r="C22" s="5" t="s">
        <v>80</v>
      </c>
      <c r="D22" s="5" t="s">
        <v>84</v>
      </c>
      <c r="E22" s="5" t="s">
        <v>82</v>
      </c>
      <c r="F22" s="5" t="s">
        <v>19</v>
      </c>
      <c r="G22" s="5">
        <v>58</v>
      </c>
      <c r="H22" s="5">
        <v>69.5</v>
      </c>
      <c r="I22" s="5">
        <v>0</v>
      </c>
      <c r="J22" s="5">
        <v>44.625</v>
      </c>
      <c r="K22" s="7">
        <v>75.6</v>
      </c>
      <c r="L22" s="7">
        <f t="shared" si="0"/>
        <v>22.68</v>
      </c>
      <c r="M22" s="9">
        <f t="shared" si="1"/>
        <v>67.305</v>
      </c>
      <c r="N22" s="5">
        <f>RANK(M22,$M$21:$M$22)</f>
        <v>2</v>
      </c>
    </row>
    <row r="23" spans="1:14" s="1" customFormat="1" ht="24.75" customHeight="1">
      <c r="A23" s="5">
        <v>21</v>
      </c>
      <c r="B23" s="5" t="s">
        <v>85</v>
      </c>
      <c r="C23" s="5" t="s">
        <v>86</v>
      </c>
      <c r="D23" s="5" t="s">
        <v>87</v>
      </c>
      <c r="E23" s="5" t="s">
        <v>88</v>
      </c>
      <c r="F23" s="5" t="s">
        <v>19</v>
      </c>
      <c r="G23" s="5">
        <v>65</v>
      </c>
      <c r="H23" s="5">
        <v>70</v>
      </c>
      <c r="I23" s="5">
        <v>1</v>
      </c>
      <c r="J23" s="5">
        <v>48.25</v>
      </c>
      <c r="K23" s="7">
        <v>79.6</v>
      </c>
      <c r="L23" s="7">
        <f t="shared" si="0"/>
        <v>23.88</v>
      </c>
      <c r="M23" s="9">
        <f t="shared" si="1"/>
        <v>72.13</v>
      </c>
      <c r="N23" s="5">
        <f>RANK(M23,$M$23:$M$24)</f>
        <v>1</v>
      </c>
    </row>
    <row r="24" spans="1:14" s="1" customFormat="1" ht="24.75" customHeight="1">
      <c r="A24" s="5">
        <v>22</v>
      </c>
      <c r="B24" s="5" t="s">
        <v>89</v>
      </c>
      <c r="C24" s="5" t="s">
        <v>86</v>
      </c>
      <c r="D24" s="5" t="s">
        <v>90</v>
      </c>
      <c r="E24" s="5" t="s">
        <v>88</v>
      </c>
      <c r="F24" s="5" t="s">
        <v>19</v>
      </c>
      <c r="G24" s="5">
        <v>61</v>
      </c>
      <c r="H24" s="5">
        <v>73.5</v>
      </c>
      <c r="I24" s="5">
        <v>0</v>
      </c>
      <c r="J24" s="5">
        <v>47.075</v>
      </c>
      <c r="K24" s="7">
        <v>77.2</v>
      </c>
      <c r="L24" s="7">
        <f t="shared" si="0"/>
        <v>23.16</v>
      </c>
      <c r="M24" s="9">
        <f t="shared" si="1"/>
        <v>70.235</v>
      </c>
      <c r="N24" s="5">
        <f>RANK(M24,$M$23:$M$24)</f>
        <v>2</v>
      </c>
    </row>
    <row r="25" spans="1:14" s="1" customFormat="1" ht="24.75" customHeight="1">
      <c r="A25" s="5">
        <v>23</v>
      </c>
      <c r="B25" s="5" t="s">
        <v>91</v>
      </c>
      <c r="C25" s="5" t="s">
        <v>92</v>
      </c>
      <c r="D25" s="5" t="s">
        <v>93</v>
      </c>
      <c r="E25" s="5" t="s">
        <v>94</v>
      </c>
      <c r="F25" s="5" t="s">
        <v>19</v>
      </c>
      <c r="G25" s="5">
        <v>63</v>
      </c>
      <c r="H25" s="5">
        <v>68</v>
      </c>
      <c r="I25" s="5">
        <v>0</v>
      </c>
      <c r="J25" s="5">
        <v>45.85</v>
      </c>
      <c r="K25" s="7">
        <v>76.4</v>
      </c>
      <c r="L25" s="7">
        <f t="shared" si="0"/>
        <v>22.92</v>
      </c>
      <c r="M25" s="9">
        <f t="shared" si="1"/>
        <v>68.77</v>
      </c>
      <c r="N25" s="5">
        <f>RANK(M25,$M$25:$M$25)</f>
        <v>1</v>
      </c>
    </row>
  </sheetData>
  <sheetProtection password="DF70" sheet="1" objects="1"/>
  <mergeCells count="1">
    <mergeCell ref="A1:N1"/>
  </mergeCells>
  <printOptions horizontalCentered="1"/>
  <pageMargins left="0.751388888888889" right="0.751388888888889" top="1" bottom="1" header="0.511805555555556" footer="0.51180555555555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杨瑞麒</dc:creator>
  <cp:keywords/>
  <dc:description/>
  <cp:lastModifiedBy>Administrator</cp:lastModifiedBy>
  <dcterms:created xsi:type="dcterms:W3CDTF">2019-03-07T12:29:00Z</dcterms:created>
  <dcterms:modified xsi:type="dcterms:W3CDTF">2019-03-20T01:47:16Z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