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815" windowHeight="7485"/>
  </bookViews>
  <sheets>
    <sheet name="四川财经职业学院2017年12月公招总成绩及排名" sheetId="1" r:id="rId1"/>
  </sheets>
  <calcPr calcId="124519"/>
</workbook>
</file>

<file path=xl/calcChain.xml><?xml version="1.0" encoding="utf-8"?>
<calcChain xmlns="http://schemas.openxmlformats.org/spreadsheetml/2006/main">
  <c r="J62" i="1"/>
  <c r="J63"/>
  <c r="J61"/>
  <c r="H63"/>
  <c r="K63" s="1"/>
  <c r="H62"/>
  <c r="K62" s="1"/>
  <c r="H61"/>
  <c r="J59"/>
  <c r="J60"/>
  <c r="J58"/>
  <c r="H60"/>
  <c r="K60" s="1"/>
  <c r="H59"/>
  <c r="K59" s="1"/>
  <c r="H58"/>
  <c r="J57"/>
  <c r="J56"/>
  <c r="H57"/>
  <c r="K57" s="1"/>
  <c r="H56"/>
  <c r="J41"/>
  <c r="J42"/>
  <c r="J43"/>
  <c r="J44"/>
  <c r="J45"/>
  <c r="J46"/>
  <c r="J47"/>
  <c r="J48"/>
  <c r="J49"/>
  <c r="J50"/>
  <c r="J51"/>
  <c r="J52"/>
  <c r="J53"/>
  <c r="J54"/>
  <c r="J55"/>
  <c r="J40"/>
  <c r="H55"/>
  <c r="K55" s="1"/>
  <c r="H54"/>
  <c r="K54" s="1"/>
  <c r="H53"/>
  <c r="K53" s="1"/>
  <c r="H52"/>
  <c r="K52" s="1"/>
  <c r="H51"/>
  <c r="K51" s="1"/>
  <c r="H50"/>
  <c r="K50" s="1"/>
  <c r="H49"/>
  <c r="K49" s="1"/>
  <c r="H48"/>
  <c r="K48" s="1"/>
  <c r="H47"/>
  <c r="K47" s="1"/>
  <c r="H46"/>
  <c r="K46" s="1"/>
  <c r="H45"/>
  <c r="K45" s="1"/>
  <c r="H44"/>
  <c r="K44" s="1"/>
  <c r="H43"/>
  <c r="K43" s="1"/>
  <c r="H42"/>
  <c r="K42" s="1"/>
  <c r="H41"/>
  <c r="K41" s="1"/>
  <c r="H40"/>
  <c r="K40" s="1"/>
  <c r="J38"/>
  <c r="J39"/>
  <c r="J37"/>
  <c r="H39"/>
  <c r="H38"/>
  <c r="H37"/>
  <c r="J35"/>
  <c r="J34"/>
  <c r="H36"/>
  <c r="K36" s="1"/>
  <c r="H35"/>
  <c r="H34"/>
  <c r="K34" s="1"/>
  <c r="J32"/>
  <c r="J31"/>
  <c r="J30"/>
  <c r="J29"/>
  <c r="J28"/>
  <c r="J27"/>
  <c r="J26"/>
  <c r="H32"/>
  <c r="K32" s="1"/>
  <c r="H31"/>
  <c r="H30"/>
  <c r="K30" s="1"/>
  <c r="H29"/>
  <c r="H28"/>
  <c r="K28" s="1"/>
  <c r="H27"/>
  <c r="H26"/>
  <c r="K26" s="1"/>
  <c r="J23"/>
  <c r="J22"/>
  <c r="J21"/>
  <c r="J20"/>
  <c r="J19"/>
  <c r="J18"/>
  <c r="J17"/>
  <c r="J16"/>
  <c r="J15"/>
  <c r="J14"/>
  <c r="J13"/>
  <c r="J12"/>
  <c r="J11"/>
  <c r="J10"/>
  <c r="H25"/>
  <c r="K25" s="1"/>
  <c r="H24"/>
  <c r="K24" s="1"/>
  <c r="H23"/>
  <c r="K23" s="1"/>
  <c r="H22"/>
  <c r="K22" s="1"/>
  <c r="H21"/>
  <c r="K21" s="1"/>
  <c r="H20"/>
  <c r="K20" s="1"/>
  <c r="H19"/>
  <c r="K19" s="1"/>
  <c r="H18"/>
  <c r="K18" s="1"/>
  <c r="H17"/>
  <c r="K17" s="1"/>
  <c r="H16"/>
  <c r="K16" s="1"/>
  <c r="H15"/>
  <c r="K15" s="1"/>
  <c r="H14"/>
  <c r="K14" s="1"/>
  <c r="H13"/>
  <c r="K13" s="1"/>
  <c r="H12"/>
  <c r="K12" s="1"/>
  <c r="H11"/>
  <c r="K11" s="1"/>
  <c r="H10"/>
  <c r="K10" s="1"/>
  <c r="J9"/>
  <c r="H9"/>
  <c r="K9" s="1"/>
  <c r="J8"/>
  <c r="H8"/>
  <c r="K8" s="1"/>
  <c r="J7"/>
  <c r="H7"/>
  <c r="K7" s="1"/>
  <c r="J6"/>
  <c r="H6"/>
  <c r="K6" s="1"/>
  <c r="J5"/>
  <c r="H5"/>
  <c r="K5" s="1"/>
  <c r="J4"/>
  <c r="H4"/>
  <c r="K4" s="1"/>
  <c r="K38" l="1"/>
  <c r="K29"/>
  <c r="K35"/>
  <c r="K37"/>
  <c r="K61"/>
  <c r="K27"/>
  <c r="K31"/>
  <c r="K39"/>
  <c r="K56"/>
  <c r="K58"/>
</calcChain>
</file>

<file path=xl/sharedStrings.xml><?xml version="1.0" encoding="utf-8"?>
<sst xmlns="http://schemas.openxmlformats.org/spreadsheetml/2006/main" count="185" uniqueCount="164">
  <si>
    <t>单位名称</t>
  </si>
  <si>
    <t>岗位名称</t>
  </si>
  <si>
    <t>报考人姓名</t>
  </si>
  <si>
    <t>准考证号</t>
  </si>
  <si>
    <t>笔试成绩</t>
  </si>
  <si>
    <t>政策性加分</t>
    <phoneticPr fontId="20" type="noConversion"/>
  </si>
  <si>
    <t>笔试折合成绩40%</t>
  </si>
  <si>
    <t>面试成绩</t>
  </si>
  <si>
    <t>面试折合成绩60%</t>
  </si>
  <si>
    <t>总考分</t>
  </si>
  <si>
    <t>岗位排名</t>
  </si>
  <si>
    <t>备注</t>
  </si>
  <si>
    <t>四川财经职业学院</t>
  </si>
  <si>
    <t>金融专任教师</t>
  </si>
  <si>
    <t>7426221020102</t>
  </si>
  <si>
    <t>袁艺婉</t>
  </si>
  <si>
    <t>7426221020101</t>
  </si>
  <si>
    <t>李婧</t>
  </si>
  <si>
    <t>7426221020109</t>
  </si>
  <si>
    <t>雷春平</t>
  </si>
  <si>
    <t>7426221020112</t>
  </si>
  <si>
    <t>胡利</t>
  </si>
  <si>
    <t>7426221020116</t>
  </si>
  <si>
    <t>职位编码</t>
    <phoneticPr fontId="19" type="noConversion"/>
  </si>
  <si>
    <t>02110001</t>
    <phoneticPr fontId="19" type="noConversion"/>
  </si>
  <si>
    <t>会计专任教师</t>
  </si>
  <si>
    <t>02110002</t>
    <phoneticPr fontId="19" type="noConversion"/>
  </si>
  <si>
    <t>陈珊</t>
  </si>
  <si>
    <t>刘飞</t>
  </si>
  <si>
    <t>陈瑶</t>
  </si>
  <si>
    <t>成晴</t>
  </si>
  <si>
    <t>王楝捷</t>
  </si>
  <si>
    <t>谢婉莹</t>
  </si>
  <si>
    <t>胡媛媛</t>
  </si>
  <si>
    <t>安迪</t>
  </si>
  <si>
    <t>王凤一</t>
  </si>
  <si>
    <t>潘梦云</t>
  </si>
  <si>
    <t>张朋</t>
  </si>
  <si>
    <t>冯佳美</t>
  </si>
  <si>
    <t>7426221020326</t>
  </si>
  <si>
    <t>7426221020202</t>
  </si>
  <si>
    <t>7426221020328</t>
  </si>
  <si>
    <t>7426221020214</t>
  </si>
  <si>
    <t>7426221020412</t>
  </si>
  <si>
    <t>7426221020330</t>
  </si>
  <si>
    <t>7426221020206</t>
  </si>
  <si>
    <t>7426221020126</t>
  </si>
  <si>
    <t>7426221020305</t>
  </si>
  <si>
    <t>7426221020309</t>
  </si>
  <si>
    <t>7426221020307</t>
  </si>
  <si>
    <t>7426221020420</t>
  </si>
  <si>
    <t>7426221020316</t>
  </si>
  <si>
    <t>7426221020424</t>
  </si>
  <si>
    <t>7426221020408</t>
  </si>
  <si>
    <t>7426221020314</t>
  </si>
  <si>
    <t>本岗位录用4人</t>
    <phoneticPr fontId="19" type="noConversion"/>
  </si>
  <si>
    <t>黄芳</t>
  </si>
  <si>
    <t>李明辉</t>
  </si>
  <si>
    <t>关俞</t>
  </si>
  <si>
    <t>邹涛</t>
  </si>
  <si>
    <t>陈雨薇</t>
  </si>
  <si>
    <t>7426221020513</t>
  </si>
  <si>
    <t>7426221020713</t>
  </si>
  <si>
    <t>7426221020526</t>
  </si>
  <si>
    <t>7426221020429</t>
  </si>
  <si>
    <t>7426221020601</t>
  </si>
  <si>
    <t>7426221020506</t>
  </si>
  <si>
    <t>02110003</t>
    <phoneticPr fontId="19" type="noConversion"/>
  </si>
  <si>
    <t>罗薇</t>
  </si>
  <si>
    <t>李姝</t>
  </si>
  <si>
    <t>7426221020720</t>
  </si>
  <si>
    <t>7426221020724</t>
  </si>
  <si>
    <t>7426221020725</t>
  </si>
  <si>
    <t>02110004</t>
    <phoneticPr fontId="19" type="noConversion"/>
  </si>
  <si>
    <t>会计信息管理专任教师</t>
    <phoneticPr fontId="19" type="noConversion"/>
  </si>
  <si>
    <t>四川财经职业学院</t>
    <phoneticPr fontId="19" type="noConversion"/>
  </si>
  <si>
    <t>本岗位录用1人</t>
    <phoneticPr fontId="19" type="noConversion"/>
  </si>
  <si>
    <t>何建国</t>
  </si>
  <si>
    <t>邓旭</t>
  </si>
  <si>
    <t>7426221020730</t>
  </si>
  <si>
    <t>7426221020810</t>
  </si>
  <si>
    <t>7426221020805</t>
  </si>
  <si>
    <t>02110005</t>
    <phoneticPr fontId="19" type="noConversion"/>
  </si>
  <si>
    <t>张邵希</t>
    <phoneticPr fontId="27" type="noConversion"/>
  </si>
  <si>
    <t>曹蕾</t>
    <phoneticPr fontId="27" type="noConversion"/>
  </si>
  <si>
    <t>徐辉</t>
  </si>
  <si>
    <t>廖中强</t>
  </si>
  <si>
    <t>黄春梅</t>
  </si>
  <si>
    <t>贺萌</t>
    <phoneticPr fontId="27" type="noConversion"/>
  </si>
  <si>
    <t>康战科</t>
    <phoneticPr fontId="27" type="noConversion"/>
  </si>
  <si>
    <t>孙琪</t>
    <phoneticPr fontId="27" type="noConversion"/>
  </si>
  <si>
    <t>刘艳娜</t>
  </si>
  <si>
    <t>李欣</t>
    <phoneticPr fontId="27" type="noConversion"/>
  </si>
  <si>
    <t>冯智超</t>
    <phoneticPr fontId="27" type="noConversion"/>
  </si>
  <si>
    <t>7426221021025</t>
  </si>
  <si>
    <t>7426221021021</t>
  </si>
  <si>
    <t>7426221021002</t>
  </si>
  <si>
    <t>7426221020930</t>
  </si>
  <si>
    <t>7426221020911</t>
  </si>
  <si>
    <t>7426221021111</t>
  </si>
  <si>
    <t>7426221021009</t>
  </si>
  <si>
    <t>7426221020827</t>
  </si>
  <si>
    <t>02110006</t>
    <phoneticPr fontId="19" type="noConversion"/>
  </si>
  <si>
    <t>专职辅导员</t>
    <phoneticPr fontId="19" type="noConversion"/>
  </si>
  <si>
    <t>胡文权</t>
    <phoneticPr fontId="27" type="noConversion"/>
  </si>
  <si>
    <t>7426221021122</t>
  </si>
  <si>
    <t>7426221021123</t>
  </si>
  <si>
    <t>02110007</t>
    <phoneticPr fontId="19" type="noConversion"/>
  </si>
  <si>
    <t>人事管理</t>
    <phoneticPr fontId="19" type="noConversion"/>
  </si>
  <si>
    <t>胡佳</t>
  </si>
  <si>
    <t>杜欣</t>
    <phoneticPr fontId="27" type="noConversion"/>
  </si>
  <si>
    <t>7426221021129</t>
  </si>
  <si>
    <t>7426221021201</t>
  </si>
  <si>
    <t>02110008</t>
    <phoneticPr fontId="19" type="noConversion"/>
  </si>
  <si>
    <t>办公室文秘</t>
    <phoneticPr fontId="19" type="noConversion"/>
  </si>
  <si>
    <t>陈雪琛</t>
    <phoneticPr fontId="27" type="noConversion"/>
  </si>
  <si>
    <t>7426221021211</t>
  </si>
  <si>
    <t>7426221021213</t>
  </si>
  <si>
    <t>7426221021208</t>
  </si>
  <si>
    <t>本岗位录用2人</t>
    <phoneticPr fontId="19" type="noConversion"/>
  </si>
  <si>
    <t>02110009</t>
    <phoneticPr fontId="19" type="noConversion"/>
  </si>
  <si>
    <t>财务审计</t>
    <phoneticPr fontId="19" type="noConversion"/>
  </si>
  <si>
    <t>7426221020124</t>
    <phoneticPr fontId="20" type="noConversion"/>
  </si>
  <si>
    <t>7426221020909</t>
    <phoneticPr fontId="27" type="noConversion"/>
  </si>
  <si>
    <t>7426221021017</t>
    <phoneticPr fontId="27" type="noConversion"/>
  </si>
  <si>
    <t>7426221021114</t>
    <phoneticPr fontId="27" type="noConversion"/>
  </si>
  <si>
    <t>7426221020918</t>
    <phoneticPr fontId="27" type="noConversion"/>
  </si>
  <si>
    <t>7426221020828</t>
    <phoneticPr fontId="27" type="noConversion"/>
  </si>
  <si>
    <t>7426221021113</t>
    <phoneticPr fontId="27" type="noConversion"/>
  </si>
  <si>
    <t>7426221020916</t>
    <phoneticPr fontId="27" type="noConversion"/>
  </si>
  <si>
    <t>7426221021203</t>
    <phoneticPr fontId="27" type="noConversion"/>
  </si>
  <si>
    <t>工商管理专任教师</t>
    <phoneticPr fontId="19" type="noConversion"/>
  </si>
  <si>
    <t>思想政治教育专任教师</t>
    <phoneticPr fontId="19" type="noConversion"/>
  </si>
  <si>
    <t>本岗位录用2人</t>
    <phoneticPr fontId="20" type="noConversion"/>
  </si>
  <si>
    <t>本岗位录用5人</t>
    <phoneticPr fontId="19" type="noConversion"/>
  </si>
  <si>
    <t>7426221020501</t>
    <phoneticPr fontId="27" type="noConversion"/>
  </si>
  <si>
    <t>张玉</t>
    <phoneticPr fontId="27" type="noConversion"/>
  </si>
  <si>
    <t>7426221020906</t>
    <phoneticPr fontId="27" type="noConversion"/>
  </si>
  <si>
    <t>周明霞</t>
    <phoneticPr fontId="27" type="noConversion"/>
  </si>
  <si>
    <t>李娅男</t>
    <phoneticPr fontId="27" type="noConversion"/>
  </si>
  <si>
    <t>岳媛媛</t>
    <phoneticPr fontId="20" type="noConversion"/>
  </si>
  <si>
    <t>胡霞</t>
    <phoneticPr fontId="19" type="noConversion"/>
  </si>
  <si>
    <t>郭霞</t>
    <phoneticPr fontId="19" type="noConversion"/>
  </si>
  <si>
    <t>段洪玉</t>
    <phoneticPr fontId="19" type="noConversion"/>
  </si>
  <si>
    <t>雷玥</t>
    <phoneticPr fontId="19" type="noConversion"/>
  </si>
  <si>
    <t>胡文</t>
    <phoneticPr fontId="19" type="noConversion"/>
  </si>
  <si>
    <t>张皙悦</t>
    <phoneticPr fontId="19" type="noConversion"/>
  </si>
  <si>
    <t>余奇训</t>
    <phoneticPr fontId="19" type="noConversion"/>
  </si>
  <si>
    <t>陈兰</t>
    <phoneticPr fontId="19" type="noConversion"/>
  </si>
  <si>
    <t>黄岑岑</t>
    <phoneticPr fontId="19" type="noConversion"/>
  </si>
  <si>
    <t>刘潇雨</t>
    <phoneticPr fontId="19" type="noConversion"/>
  </si>
  <si>
    <t>杨维思</t>
    <phoneticPr fontId="19" type="noConversion"/>
  </si>
  <si>
    <t>王越</t>
    <phoneticPr fontId="19" type="noConversion"/>
  </si>
  <si>
    <t>叶梦云</t>
    <phoneticPr fontId="19" type="noConversion"/>
  </si>
  <si>
    <t>李丽</t>
    <phoneticPr fontId="19" type="noConversion"/>
  </si>
  <si>
    <t>吴冰</t>
    <phoneticPr fontId="19" type="noConversion"/>
  </si>
  <si>
    <r>
      <rPr>
        <sz val="16"/>
        <rFont val="宋体"/>
        <family val="3"/>
        <charset val="134"/>
      </rPr>
      <t>附件</t>
    </r>
    <r>
      <rPr>
        <sz val="16"/>
        <rFont val="Times New Roman"/>
        <family val="1"/>
        <charset val="134"/>
      </rPr>
      <t>1</t>
    </r>
    <phoneticPr fontId="19" type="noConversion"/>
  </si>
  <si>
    <t>笔试总成绩折合40%</t>
    <phoneticPr fontId="19" type="noConversion"/>
  </si>
  <si>
    <t>缺考</t>
    <phoneticPr fontId="27" type="noConversion"/>
  </si>
  <si>
    <t>缺考</t>
    <phoneticPr fontId="27" type="noConversion"/>
  </si>
  <si>
    <t>缺考</t>
    <phoneticPr fontId="19" type="noConversion"/>
  </si>
  <si>
    <t>职位编码</t>
    <phoneticPr fontId="19" type="noConversion"/>
  </si>
  <si>
    <t>政策性加分</t>
    <phoneticPr fontId="20" type="noConversion"/>
  </si>
  <si>
    <r>
      <t>2017</t>
    </r>
    <r>
      <rPr>
        <b/>
        <sz val="16"/>
        <rFont val="宋体"/>
        <family val="3"/>
        <charset val="134"/>
      </rPr>
      <t>年四川省财政厅直属事业单位（四川财经职业学院）公开招聘工作人员考试总成绩</t>
    </r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</si>
</sst>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8" formatCode="0;[Red]0"/>
    <numFmt numFmtId="179" formatCode="0.00;[Red]0.00"/>
  </numFmts>
  <fonts count="36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6"/>
      <name val="Times New Roman"/>
      <family val="1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name val="黑体"/>
      <family val="3"/>
      <charset val="134"/>
    </font>
    <font>
      <b/>
      <sz val="10"/>
      <name val="黑体"/>
      <family val="3"/>
      <charset val="134"/>
    </font>
    <font>
      <b/>
      <sz val="16"/>
      <name val="Times New Roman"/>
      <family val="1"/>
      <charset val="134"/>
    </font>
    <font>
      <b/>
      <sz val="16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8" fillId="0" borderId="0" xfId="0" applyFont="1" applyAlignment="1"/>
    <xf numFmtId="0" fontId="22" fillId="0" borderId="10" xfId="0" applyFont="1" applyBorder="1" applyAlignment="1">
      <alignment horizontal="center" vertical="center"/>
    </xf>
    <xf numFmtId="178" fontId="22" fillId="0" borderId="13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178" fontId="22" fillId="0" borderId="10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8" fontId="22" fillId="0" borderId="11" xfId="0" applyNumberFormat="1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178" fontId="25" fillId="0" borderId="10" xfId="0" applyNumberFormat="1" applyFont="1" applyFill="1" applyBorder="1" applyAlignment="1">
      <alignment horizontal="center" vertical="center"/>
    </xf>
    <xf numFmtId="178" fontId="24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178" fontId="24" fillId="0" borderId="11" xfId="0" applyNumberFormat="1" applyFont="1" applyBorder="1" applyAlignment="1">
      <alignment horizontal="center" vertical="center"/>
    </xf>
    <xf numFmtId="178" fontId="25" fillId="0" borderId="11" xfId="0" applyNumberFormat="1" applyFont="1" applyFill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horizontal="center" vertical="center"/>
    </xf>
    <xf numFmtId="176" fontId="23" fillId="0" borderId="17" xfId="0" applyNumberFormat="1" applyFont="1" applyFill="1" applyBorder="1" applyAlignment="1">
      <alignment horizontal="center" vertical="center"/>
    </xf>
    <xf numFmtId="49" fontId="24" fillId="0" borderId="16" xfId="0" applyNumberFormat="1" applyFont="1" applyBorder="1" applyAlignment="1">
      <alignment horizontal="center" vertical="center"/>
    </xf>
    <xf numFmtId="179" fontId="23" fillId="0" borderId="10" xfId="0" applyNumberFormat="1" applyFont="1" applyBorder="1" applyAlignment="1">
      <alignment horizontal="center" vertical="center"/>
    </xf>
    <xf numFmtId="179" fontId="23" fillId="0" borderId="10" xfId="0" applyNumberFormat="1" applyFont="1" applyFill="1" applyBorder="1" applyAlignment="1">
      <alignment horizontal="center" vertical="center"/>
    </xf>
    <xf numFmtId="179" fontId="23" fillId="0" borderId="11" xfId="0" applyNumberFormat="1" applyFont="1" applyBorder="1" applyAlignment="1">
      <alignment horizontal="center" vertical="center"/>
    </xf>
    <xf numFmtId="179" fontId="30" fillId="0" borderId="10" xfId="0" applyNumberFormat="1" applyFont="1" applyFill="1" applyBorder="1" applyAlignment="1">
      <alignment horizontal="center" vertical="center"/>
    </xf>
    <xf numFmtId="179" fontId="30" fillId="0" borderId="11" xfId="0" applyNumberFormat="1" applyFont="1" applyFill="1" applyBorder="1" applyAlignment="1">
      <alignment horizontal="center" vertical="center"/>
    </xf>
    <xf numFmtId="176" fontId="30" fillId="0" borderId="10" xfId="0" applyNumberFormat="1" applyFont="1" applyBorder="1">
      <alignment vertical="center"/>
    </xf>
    <xf numFmtId="176" fontId="30" fillId="0" borderId="11" xfId="0" applyNumberFormat="1" applyFont="1" applyBorder="1">
      <alignment vertical="center"/>
    </xf>
    <xf numFmtId="176" fontId="30" fillId="0" borderId="10" xfId="0" applyNumberFormat="1" applyFont="1" applyFill="1" applyBorder="1">
      <alignment vertical="center"/>
    </xf>
    <xf numFmtId="176" fontId="30" fillId="0" borderId="11" xfId="0" applyNumberFormat="1" applyFont="1" applyFill="1" applyBorder="1">
      <alignment vertical="center"/>
    </xf>
    <xf numFmtId="0" fontId="25" fillId="0" borderId="10" xfId="0" applyFont="1" applyBorder="1" applyAlignment="1">
      <alignment horizontal="center" vertical="center"/>
    </xf>
    <xf numFmtId="178" fontId="25" fillId="0" borderId="10" xfId="0" applyNumberFormat="1" applyFont="1" applyBorder="1" applyAlignment="1">
      <alignment horizontal="center" vertical="center"/>
    </xf>
    <xf numFmtId="178" fontId="25" fillId="0" borderId="13" xfId="0" applyNumberFormat="1" applyFont="1" applyBorder="1" applyAlignment="1">
      <alignment horizontal="center" vertical="center"/>
    </xf>
    <xf numFmtId="179" fontId="23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176" fontId="33" fillId="0" borderId="11" xfId="0" applyNumberFormat="1" applyFont="1" applyBorder="1" applyAlignment="1">
      <alignment horizontal="center" vertical="center"/>
    </xf>
    <xf numFmtId="176" fontId="33" fillId="0" borderId="11" xfId="0" applyNumberFormat="1" applyFont="1" applyBorder="1" applyAlignment="1">
      <alignment horizontal="center" vertical="center" wrapText="1"/>
    </xf>
    <xf numFmtId="176" fontId="33" fillId="0" borderId="10" xfId="0" applyNumberFormat="1" applyFont="1" applyBorder="1" applyAlignment="1">
      <alignment horizontal="center" vertical="center" wrapText="1"/>
    </xf>
    <xf numFmtId="176" fontId="33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topLeftCell="A38" workbookViewId="0">
      <selection activeCell="K70" sqref="K70"/>
    </sheetView>
  </sheetViews>
  <sheetFormatPr defaultRowHeight="13.5"/>
  <cols>
    <col min="1" max="1" width="19.25" customWidth="1"/>
    <col min="2" max="2" width="10.625" customWidth="1"/>
    <col min="3" max="3" width="9" customWidth="1"/>
    <col min="4" max="4" width="11.625" customWidth="1"/>
    <col min="5" max="5" width="14.5" customWidth="1"/>
    <col min="6" max="6" width="8.5" customWidth="1"/>
    <col min="7" max="7" width="7.25" customWidth="1"/>
    <col min="8" max="8" width="10.125" customWidth="1"/>
    <col min="11" max="11" width="6.75" customWidth="1"/>
    <col min="12" max="12" width="6.875" customWidth="1"/>
    <col min="13" max="13" width="7.875" customWidth="1"/>
  </cols>
  <sheetData>
    <row r="1" spans="1:13" ht="21">
      <c r="A1" s="1" t="s">
        <v>156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31.5" customHeight="1">
      <c r="A2" s="76" t="s">
        <v>163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34.5" customHeight="1">
      <c r="A3" s="48" t="s">
        <v>0</v>
      </c>
      <c r="B3" s="48" t="s">
        <v>1</v>
      </c>
      <c r="C3" s="48" t="s">
        <v>23</v>
      </c>
      <c r="D3" s="49" t="s">
        <v>2</v>
      </c>
      <c r="E3" s="48" t="s">
        <v>3</v>
      </c>
      <c r="F3" s="50" t="s">
        <v>4</v>
      </c>
      <c r="G3" s="51" t="s">
        <v>5</v>
      </c>
      <c r="H3" s="52" t="s">
        <v>157</v>
      </c>
      <c r="I3" s="52" t="s">
        <v>7</v>
      </c>
      <c r="J3" s="52" t="s">
        <v>8</v>
      </c>
      <c r="K3" s="53" t="s">
        <v>9</v>
      </c>
      <c r="L3" s="49" t="s">
        <v>10</v>
      </c>
      <c r="M3" s="48" t="s">
        <v>11</v>
      </c>
    </row>
    <row r="4" spans="1:13">
      <c r="A4" s="67" t="s">
        <v>12</v>
      </c>
      <c r="B4" s="72" t="s">
        <v>13</v>
      </c>
      <c r="C4" s="74" t="s">
        <v>24</v>
      </c>
      <c r="D4" s="43" t="s">
        <v>140</v>
      </c>
      <c r="E4" s="16" t="s">
        <v>122</v>
      </c>
      <c r="F4" s="44">
        <v>63</v>
      </c>
      <c r="G4" s="45">
        <v>0</v>
      </c>
      <c r="H4" s="31">
        <f t="shared" ref="H4:H63" si="0">(F4+G4)*0.4</f>
        <v>25.200000000000003</v>
      </c>
      <c r="I4" s="46">
        <v>87</v>
      </c>
      <c r="J4" s="15">
        <f t="shared" ref="J4:J23" si="1">I4*0.6</f>
        <v>52.199999999999996</v>
      </c>
      <c r="K4" s="15">
        <f t="shared" ref="K4:K36" si="2">H4+J4</f>
        <v>77.400000000000006</v>
      </c>
      <c r="L4" s="47">
        <v>1</v>
      </c>
      <c r="M4" s="72" t="s">
        <v>133</v>
      </c>
    </row>
    <row r="5" spans="1:13">
      <c r="A5" s="68"/>
      <c r="B5" s="73"/>
      <c r="C5" s="75"/>
      <c r="D5" s="43" t="s">
        <v>141</v>
      </c>
      <c r="E5" s="16" t="s">
        <v>14</v>
      </c>
      <c r="F5" s="44">
        <v>67</v>
      </c>
      <c r="G5" s="45">
        <v>0</v>
      </c>
      <c r="H5" s="31">
        <f t="shared" si="0"/>
        <v>26.8</v>
      </c>
      <c r="I5" s="35">
        <v>83.6</v>
      </c>
      <c r="J5" s="15">
        <f t="shared" si="1"/>
        <v>50.16</v>
      </c>
      <c r="K5" s="15">
        <f t="shared" si="2"/>
        <v>76.959999999999994</v>
      </c>
      <c r="L5" s="47">
        <v>2</v>
      </c>
      <c r="M5" s="73"/>
    </row>
    <row r="6" spans="1:13">
      <c r="A6" s="68"/>
      <c r="B6" s="73"/>
      <c r="C6" s="75"/>
      <c r="D6" s="2" t="s">
        <v>15</v>
      </c>
      <c r="E6" s="16" t="s">
        <v>16</v>
      </c>
      <c r="F6" s="7">
        <v>60</v>
      </c>
      <c r="G6" s="3">
        <v>0</v>
      </c>
      <c r="H6" s="31">
        <f t="shared" si="0"/>
        <v>24</v>
      </c>
      <c r="I6" s="34">
        <v>86</v>
      </c>
      <c r="J6" s="15">
        <f t="shared" si="1"/>
        <v>51.6</v>
      </c>
      <c r="K6" s="15">
        <f t="shared" si="2"/>
        <v>75.599999999999994</v>
      </c>
      <c r="L6" s="4">
        <v>3</v>
      </c>
      <c r="M6" s="73"/>
    </row>
    <row r="7" spans="1:13">
      <c r="A7" s="68"/>
      <c r="B7" s="73"/>
      <c r="C7" s="75"/>
      <c r="D7" s="2" t="s">
        <v>17</v>
      </c>
      <c r="E7" s="16" t="s">
        <v>18</v>
      </c>
      <c r="F7" s="7">
        <v>70</v>
      </c>
      <c r="G7" s="3">
        <v>0</v>
      </c>
      <c r="H7" s="31">
        <f t="shared" si="0"/>
        <v>28</v>
      </c>
      <c r="I7" s="35">
        <v>73.8</v>
      </c>
      <c r="J7" s="15">
        <f t="shared" si="1"/>
        <v>44.279999999999994</v>
      </c>
      <c r="K7" s="15">
        <f t="shared" si="2"/>
        <v>72.28</v>
      </c>
      <c r="L7" s="4">
        <v>4</v>
      </c>
      <c r="M7" s="73"/>
    </row>
    <row r="8" spans="1:13">
      <c r="A8" s="68"/>
      <c r="B8" s="73"/>
      <c r="C8" s="75"/>
      <c r="D8" s="2" t="s">
        <v>19</v>
      </c>
      <c r="E8" s="16" t="s">
        <v>20</v>
      </c>
      <c r="F8" s="7">
        <v>62</v>
      </c>
      <c r="G8" s="3">
        <v>0</v>
      </c>
      <c r="H8" s="31">
        <f t="shared" si="0"/>
        <v>24.8</v>
      </c>
      <c r="I8" s="34">
        <v>75.8</v>
      </c>
      <c r="J8" s="15">
        <f t="shared" si="1"/>
        <v>45.48</v>
      </c>
      <c r="K8" s="15">
        <f t="shared" si="2"/>
        <v>70.28</v>
      </c>
      <c r="L8" s="4">
        <v>5</v>
      </c>
      <c r="M8" s="73"/>
    </row>
    <row r="9" spans="1:13">
      <c r="A9" s="69"/>
      <c r="B9" s="73"/>
      <c r="C9" s="75"/>
      <c r="D9" s="8" t="s">
        <v>21</v>
      </c>
      <c r="E9" s="33" t="s">
        <v>22</v>
      </c>
      <c r="F9" s="9">
        <v>60</v>
      </c>
      <c r="G9" s="10">
        <v>0</v>
      </c>
      <c r="H9" s="32">
        <f t="shared" si="0"/>
        <v>24</v>
      </c>
      <c r="I9" s="36">
        <v>76.400000000000006</v>
      </c>
      <c r="J9" s="30">
        <f t="shared" si="1"/>
        <v>45.84</v>
      </c>
      <c r="K9" s="30">
        <f t="shared" si="2"/>
        <v>69.84</v>
      </c>
      <c r="L9" s="11">
        <v>6</v>
      </c>
      <c r="M9" s="73"/>
    </row>
    <row r="10" spans="1:13">
      <c r="A10" s="67" t="s">
        <v>12</v>
      </c>
      <c r="B10" s="70" t="s">
        <v>25</v>
      </c>
      <c r="C10" s="55" t="s">
        <v>26</v>
      </c>
      <c r="D10" s="5" t="s">
        <v>142</v>
      </c>
      <c r="E10" s="6" t="s">
        <v>39</v>
      </c>
      <c r="F10" s="13">
        <v>67</v>
      </c>
      <c r="G10" s="12">
        <v>0</v>
      </c>
      <c r="H10" s="17">
        <f t="shared" si="0"/>
        <v>26.8</v>
      </c>
      <c r="I10" s="35">
        <v>80.599999999999994</v>
      </c>
      <c r="J10" s="15">
        <f t="shared" si="1"/>
        <v>48.359999999999992</v>
      </c>
      <c r="K10" s="15">
        <f t="shared" si="2"/>
        <v>75.16</v>
      </c>
      <c r="L10" s="5">
        <v>1</v>
      </c>
      <c r="M10" s="58" t="s">
        <v>55</v>
      </c>
    </row>
    <row r="11" spans="1:13">
      <c r="A11" s="68"/>
      <c r="B11" s="70"/>
      <c r="C11" s="55"/>
      <c r="D11" s="5" t="s">
        <v>143</v>
      </c>
      <c r="E11" s="6" t="s">
        <v>40</v>
      </c>
      <c r="F11" s="13">
        <v>65</v>
      </c>
      <c r="G11" s="12">
        <v>0</v>
      </c>
      <c r="H11" s="17">
        <f t="shared" si="0"/>
        <v>26</v>
      </c>
      <c r="I11" s="35">
        <v>81.400000000000006</v>
      </c>
      <c r="J11" s="15">
        <f t="shared" si="1"/>
        <v>48.84</v>
      </c>
      <c r="K11" s="15">
        <f t="shared" si="2"/>
        <v>74.84</v>
      </c>
      <c r="L11" s="5">
        <v>2</v>
      </c>
      <c r="M11" s="64"/>
    </row>
    <row r="12" spans="1:13">
      <c r="A12" s="68"/>
      <c r="B12" s="70"/>
      <c r="C12" s="55"/>
      <c r="D12" s="5" t="s">
        <v>144</v>
      </c>
      <c r="E12" s="6" t="s">
        <v>41</v>
      </c>
      <c r="F12" s="13">
        <v>65</v>
      </c>
      <c r="G12" s="12">
        <v>0</v>
      </c>
      <c r="H12" s="17">
        <f t="shared" si="0"/>
        <v>26</v>
      </c>
      <c r="I12" s="34">
        <v>78.2</v>
      </c>
      <c r="J12" s="15">
        <f t="shared" si="1"/>
        <v>46.92</v>
      </c>
      <c r="K12" s="15">
        <f t="shared" si="2"/>
        <v>72.92</v>
      </c>
      <c r="L12" s="5">
        <v>3</v>
      </c>
      <c r="M12" s="64"/>
    </row>
    <row r="13" spans="1:13">
      <c r="A13" s="68"/>
      <c r="B13" s="70"/>
      <c r="C13" s="55"/>
      <c r="D13" s="5" t="s">
        <v>145</v>
      </c>
      <c r="E13" s="6" t="s">
        <v>42</v>
      </c>
      <c r="F13" s="13">
        <v>57</v>
      </c>
      <c r="G13" s="12">
        <v>0</v>
      </c>
      <c r="H13" s="17">
        <f t="shared" si="0"/>
        <v>22.8</v>
      </c>
      <c r="I13" s="34">
        <v>82</v>
      </c>
      <c r="J13" s="15">
        <f t="shared" si="1"/>
        <v>49.199999999999996</v>
      </c>
      <c r="K13" s="15">
        <f t="shared" si="2"/>
        <v>72</v>
      </c>
      <c r="L13" s="5">
        <v>4</v>
      </c>
      <c r="M13" s="64"/>
    </row>
    <row r="14" spans="1:13">
      <c r="A14" s="68"/>
      <c r="B14" s="70"/>
      <c r="C14" s="55"/>
      <c r="D14" s="5" t="s">
        <v>27</v>
      </c>
      <c r="E14" s="6" t="s">
        <v>43</v>
      </c>
      <c r="F14" s="13">
        <v>60</v>
      </c>
      <c r="G14" s="12">
        <v>0</v>
      </c>
      <c r="H14" s="17">
        <f t="shared" si="0"/>
        <v>24</v>
      </c>
      <c r="I14" s="34">
        <v>79.8</v>
      </c>
      <c r="J14" s="15">
        <f t="shared" si="1"/>
        <v>47.879999999999995</v>
      </c>
      <c r="K14" s="15">
        <f t="shared" si="2"/>
        <v>71.88</v>
      </c>
      <c r="L14" s="5">
        <v>5</v>
      </c>
      <c r="M14" s="64"/>
    </row>
    <row r="15" spans="1:13">
      <c r="A15" s="68"/>
      <c r="B15" s="70"/>
      <c r="C15" s="55"/>
      <c r="D15" s="5" t="s">
        <v>28</v>
      </c>
      <c r="E15" s="6" t="s">
        <v>44</v>
      </c>
      <c r="F15" s="13">
        <v>69</v>
      </c>
      <c r="G15" s="12">
        <v>0</v>
      </c>
      <c r="H15" s="17">
        <f t="shared" si="0"/>
        <v>27.6</v>
      </c>
      <c r="I15" s="37">
        <v>73.599999999999994</v>
      </c>
      <c r="J15" s="15">
        <f t="shared" si="1"/>
        <v>44.16</v>
      </c>
      <c r="K15" s="15">
        <f t="shared" si="2"/>
        <v>71.759999999999991</v>
      </c>
      <c r="L15" s="5">
        <v>6</v>
      </c>
      <c r="M15" s="64"/>
    </row>
    <row r="16" spans="1:13">
      <c r="A16" s="68"/>
      <c r="B16" s="70"/>
      <c r="C16" s="55"/>
      <c r="D16" s="5" t="s">
        <v>29</v>
      </c>
      <c r="E16" s="6" t="s">
        <v>45</v>
      </c>
      <c r="F16" s="13">
        <v>59</v>
      </c>
      <c r="G16" s="12">
        <v>0</v>
      </c>
      <c r="H16" s="17">
        <f t="shared" si="0"/>
        <v>23.6</v>
      </c>
      <c r="I16" s="34">
        <v>79.2</v>
      </c>
      <c r="J16" s="15">
        <f t="shared" si="1"/>
        <v>47.52</v>
      </c>
      <c r="K16" s="15">
        <f t="shared" si="2"/>
        <v>71.12</v>
      </c>
      <c r="L16" s="5">
        <v>7</v>
      </c>
      <c r="M16" s="64"/>
    </row>
    <row r="17" spans="1:13">
      <c r="A17" s="68"/>
      <c r="B17" s="70"/>
      <c r="C17" s="55"/>
      <c r="D17" s="5" t="s">
        <v>30</v>
      </c>
      <c r="E17" s="6" t="s">
        <v>46</v>
      </c>
      <c r="F17" s="13">
        <v>57</v>
      </c>
      <c r="G17" s="12">
        <v>0</v>
      </c>
      <c r="H17" s="17">
        <f t="shared" si="0"/>
        <v>22.8</v>
      </c>
      <c r="I17" s="34">
        <v>80.400000000000006</v>
      </c>
      <c r="J17" s="15">
        <f t="shared" si="1"/>
        <v>48.24</v>
      </c>
      <c r="K17" s="15">
        <f t="shared" si="2"/>
        <v>71.040000000000006</v>
      </c>
      <c r="L17" s="5">
        <v>8</v>
      </c>
      <c r="M17" s="64"/>
    </row>
    <row r="18" spans="1:13">
      <c r="A18" s="68"/>
      <c r="B18" s="70"/>
      <c r="C18" s="55"/>
      <c r="D18" s="5" t="s">
        <v>31</v>
      </c>
      <c r="E18" s="6" t="s">
        <v>47</v>
      </c>
      <c r="F18" s="13">
        <v>61</v>
      </c>
      <c r="G18" s="12">
        <v>0</v>
      </c>
      <c r="H18" s="17">
        <f t="shared" si="0"/>
        <v>24.400000000000002</v>
      </c>
      <c r="I18" s="34">
        <v>77</v>
      </c>
      <c r="J18" s="15">
        <f t="shared" si="1"/>
        <v>46.199999999999996</v>
      </c>
      <c r="K18" s="15">
        <f t="shared" si="2"/>
        <v>70.599999999999994</v>
      </c>
      <c r="L18" s="5">
        <v>9</v>
      </c>
      <c r="M18" s="64"/>
    </row>
    <row r="19" spans="1:13">
      <c r="A19" s="68"/>
      <c r="B19" s="70"/>
      <c r="C19" s="55"/>
      <c r="D19" s="5" t="s">
        <v>32</v>
      </c>
      <c r="E19" s="6" t="s">
        <v>48</v>
      </c>
      <c r="F19" s="13">
        <v>61</v>
      </c>
      <c r="G19" s="12">
        <v>0</v>
      </c>
      <c r="H19" s="17">
        <f t="shared" si="0"/>
        <v>24.400000000000002</v>
      </c>
      <c r="I19" s="34">
        <v>76.599999999999994</v>
      </c>
      <c r="J19" s="15">
        <f t="shared" si="1"/>
        <v>45.959999999999994</v>
      </c>
      <c r="K19" s="15">
        <f t="shared" si="2"/>
        <v>70.36</v>
      </c>
      <c r="L19" s="5">
        <v>10</v>
      </c>
      <c r="M19" s="64"/>
    </row>
    <row r="20" spans="1:13">
      <c r="A20" s="68"/>
      <c r="B20" s="70"/>
      <c r="C20" s="55"/>
      <c r="D20" s="5" t="s">
        <v>33</v>
      </c>
      <c r="E20" s="6" t="s">
        <v>49</v>
      </c>
      <c r="F20" s="13">
        <v>57</v>
      </c>
      <c r="G20" s="12">
        <v>0</v>
      </c>
      <c r="H20" s="17">
        <f t="shared" si="0"/>
        <v>22.8</v>
      </c>
      <c r="I20" s="34">
        <v>77.400000000000006</v>
      </c>
      <c r="J20" s="15">
        <f t="shared" si="1"/>
        <v>46.440000000000005</v>
      </c>
      <c r="K20" s="15">
        <f t="shared" si="2"/>
        <v>69.240000000000009</v>
      </c>
      <c r="L20" s="5">
        <v>11</v>
      </c>
      <c r="M20" s="64"/>
    </row>
    <row r="21" spans="1:13">
      <c r="A21" s="68"/>
      <c r="B21" s="70"/>
      <c r="C21" s="55"/>
      <c r="D21" s="5" t="s">
        <v>34</v>
      </c>
      <c r="E21" s="6" t="s">
        <v>50</v>
      </c>
      <c r="F21" s="13">
        <v>60</v>
      </c>
      <c r="G21" s="12">
        <v>0</v>
      </c>
      <c r="H21" s="17">
        <f t="shared" si="0"/>
        <v>24</v>
      </c>
      <c r="I21" s="34">
        <v>74.599999999999994</v>
      </c>
      <c r="J21" s="15">
        <f t="shared" si="1"/>
        <v>44.76</v>
      </c>
      <c r="K21" s="15">
        <f t="shared" si="2"/>
        <v>68.759999999999991</v>
      </c>
      <c r="L21" s="5">
        <v>12</v>
      </c>
      <c r="M21" s="64"/>
    </row>
    <row r="22" spans="1:13">
      <c r="A22" s="68"/>
      <c r="B22" s="70"/>
      <c r="C22" s="55"/>
      <c r="D22" s="5" t="s">
        <v>35</v>
      </c>
      <c r="E22" s="6" t="s">
        <v>51</v>
      </c>
      <c r="F22" s="13">
        <v>59</v>
      </c>
      <c r="G22" s="12">
        <v>0</v>
      </c>
      <c r="H22" s="17">
        <f t="shared" si="0"/>
        <v>23.6</v>
      </c>
      <c r="I22" s="34">
        <v>74</v>
      </c>
      <c r="J22" s="15">
        <f t="shared" si="1"/>
        <v>44.4</v>
      </c>
      <c r="K22" s="15">
        <f t="shared" si="2"/>
        <v>68</v>
      </c>
      <c r="L22" s="5">
        <v>13</v>
      </c>
      <c r="M22" s="64"/>
    </row>
    <row r="23" spans="1:13">
      <c r="A23" s="68"/>
      <c r="B23" s="70"/>
      <c r="C23" s="55"/>
      <c r="D23" s="5" t="s">
        <v>36</v>
      </c>
      <c r="E23" s="6" t="s">
        <v>52</v>
      </c>
      <c r="F23" s="13">
        <v>57</v>
      </c>
      <c r="G23" s="12">
        <v>0</v>
      </c>
      <c r="H23" s="17">
        <f t="shared" si="0"/>
        <v>22.8</v>
      </c>
      <c r="I23" s="34">
        <v>72</v>
      </c>
      <c r="J23" s="15">
        <f t="shared" si="1"/>
        <v>43.199999999999996</v>
      </c>
      <c r="K23" s="15">
        <f t="shared" si="2"/>
        <v>66</v>
      </c>
      <c r="L23" s="5">
        <v>14</v>
      </c>
      <c r="M23" s="64"/>
    </row>
    <row r="24" spans="1:13">
      <c r="A24" s="68"/>
      <c r="B24" s="70"/>
      <c r="C24" s="55"/>
      <c r="D24" s="5" t="s">
        <v>37</v>
      </c>
      <c r="E24" s="6" t="s">
        <v>53</v>
      </c>
      <c r="F24" s="13">
        <v>62</v>
      </c>
      <c r="G24" s="12">
        <v>0</v>
      </c>
      <c r="H24" s="17">
        <f t="shared" si="0"/>
        <v>24.8</v>
      </c>
      <c r="I24" s="34" t="s">
        <v>158</v>
      </c>
      <c r="J24" s="15">
        <v>0</v>
      </c>
      <c r="K24" s="15">
        <f t="shared" si="2"/>
        <v>24.8</v>
      </c>
      <c r="L24" s="5">
        <v>15</v>
      </c>
      <c r="M24" s="64"/>
    </row>
    <row r="25" spans="1:13">
      <c r="A25" s="69"/>
      <c r="B25" s="70"/>
      <c r="C25" s="55"/>
      <c r="D25" s="5" t="s">
        <v>38</v>
      </c>
      <c r="E25" s="6" t="s">
        <v>54</v>
      </c>
      <c r="F25" s="14">
        <v>57</v>
      </c>
      <c r="G25" s="12">
        <v>0</v>
      </c>
      <c r="H25" s="17">
        <f t="shared" si="0"/>
        <v>22.8</v>
      </c>
      <c r="I25" s="34" t="s">
        <v>159</v>
      </c>
      <c r="J25" s="15">
        <v>0</v>
      </c>
      <c r="K25" s="15">
        <f t="shared" si="2"/>
        <v>22.8</v>
      </c>
      <c r="L25" s="5">
        <v>16</v>
      </c>
      <c r="M25" s="65"/>
    </row>
    <row r="26" spans="1:13" ht="15" customHeight="1">
      <c r="A26" s="66" t="s">
        <v>75</v>
      </c>
      <c r="B26" s="54" t="s">
        <v>131</v>
      </c>
      <c r="C26" s="55" t="s">
        <v>67</v>
      </c>
      <c r="D26" s="5" t="s">
        <v>146</v>
      </c>
      <c r="E26" s="6" t="s">
        <v>135</v>
      </c>
      <c r="F26" s="13">
        <v>69</v>
      </c>
      <c r="G26" s="12">
        <v>0</v>
      </c>
      <c r="H26" s="17">
        <f t="shared" si="0"/>
        <v>27.6</v>
      </c>
      <c r="I26" s="35">
        <v>86</v>
      </c>
      <c r="J26" s="15">
        <f t="shared" ref="J26:J32" si="3">I26*0.6</f>
        <v>51.6</v>
      </c>
      <c r="K26" s="15">
        <f t="shared" si="2"/>
        <v>79.2</v>
      </c>
      <c r="L26" s="5">
        <v>1</v>
      </c>
      <c r="M26" s="54" t="s">
        <v>119</v>
      </c>
    </row>
    <row r="27" spans="1:13">
      <c r="A27" s="66"/>
      <c r="B27" s="54"/>
      <c r="C27" s="55"/>
      <c r="D27" s="5" t="s">
        <v>147</v>
      </c>
      <c r="E27" s="6" t="s">
        <v>61</v>
      </c>
      <c r="F27" s="13">
        <v>66</v>
      </c>
      <c r="G27" s="12">
        <v>0</v>
      </c>
      <c r="H27" s="17">
        <f t="shared" si="0"/>
        <v>26.400000000000002</v>
      </c>
      <c r="I27" s="35">
        <v>86</v>
      </c>
      <c r="J27" s="15">
        <f t="shared" si="3"/>
        <v>51.6</v>
      </c>
      <c r="K27" s="15">
        <f t="shared" si="2"/>
        <v>78</v>
      </c>
      <c r="L27" s="5">
        <v>2</v>
      </c>
      <c r="M27" s="54"/>
    </row>
    <row r="28" spans="1:13">
      <c r="A28" s="66"/>
      <c r="B28" s="54"/>
      <c r="C28" s="55"/>
      <c r="D28" s="5" t="s">
        <v>56</v>
      </c>
      <c r="E28" s="6" t="s">
        <v>62</v>
      </c>
      <c r="F28" s="13">
        <v>61</v>
      </c>
      <c r="G28" s="12">
        <v>0</v>
      </c>
      <c r="H28" s="17">
        <f t="shared" si="0"/>
        <v>24.400000000000002</v>
      </c>
      <c r="I28" s="34">
        <v>86.6</v>
      </c>
      <c r="J28" s="15">
        <f t="shared" si="3"/>
        <v>51.959999999999994</v>
      </c>
      <c r="K28" s="15">
        <f t="shared" si="2"/>
        <v>76.36</v>
      </c>
      <c r="L28" s="5">
        <v>3</v>
      </c>
      <c r="M28" s="54"/>
    </row>
    <row r="29" spans="1:13">
      <c r="A29" s="66"/>
      <c r="B29" s="54"/>
      <c r="C29" s="55"/>
      <c r="D29" s="5" t="s">
        <v>57</v>
      </c>
      <c r="E29" s="6" t="s">
        <v>63</v>
      </c>
      <c r="F29" s="13">
        <v>65</v>
      </c>
      <c r="G29" s="12">
        <v>0</v>
      </c>
      <c r="H29" s="17">
        <f t="shared" si="0"/>
        <v>26</v>
      </c>
      <c r="I29" s="34">
        <v>81.2</v>
      </c>
      <c r="J29" s="15">
        <f t="shared" si="3"/>
        <v>48.72</v>
      </c>
      <c r="K29" s="15">
        <f t="shared" si="2"/>
        <v>74.72</v>
      </c>
      <c r="L29" s="5">
        <v>4</v>
      </c>
      <c r="M29" s="54"/>
    </row>
    <row r="30" spans="1:13">
      <c r="A30" s="66"/>
      <c r="B30" s="54"/>
      <c r="C30" s="55"/>
      <c r="D30" s="5" t="s">
        <v>58</v>
      </c>
      <c r="E30" s="6" t="s">
        <v>64</v>
      </c>
      <c r="F30" s="13">
        <v>67</v>
      </c>
      <c r="G30" s="12">
        <v>0</v>
      </c>
      <c r="H30" s="17">
        <f t="shared" si="0"/>
        <v>26.8</v>
      </c>
      <c r="I30" s="35">
        <v>75</v>
      </c>
      <c r="J30" s="15">
        <f t="shared" si="3"/>
        <v>45</v>
      </c>
      <c r="K30" s="15">
        <f t="shared" si="2"/>
        <v>71.8</v>
      </c>
      <c r="L30" s="5">
        <v>5</v>
      </c>
      <c r="M30" s="54"/>
    </row>
    <row r="31" spans="1:13">
      <c r="A31" s="66"/>
      <c r="B31" s="54"/>
      <c r="C31" s="55"/>
      <c r="D31" s="5" t="s">
        <v>59</v>
      </c>
      <c r="E31" s="6" t="s">
        <v>65</v>
      </c>
      <c r="F31" s="13">
        <v>61</v>
      </c>
      <c r="G31" s="12">
        <v>0</v>
      </c>
      <c r="H31" s="17">
        <f t="shared" si="0"/>
        <v>24.400000000000002</v>
      </c>
      <c r="I31" s="34">
        <v>74.2</v>
      </c>
      <c r="J31" s="15">
        <f t="shared" si="3"/>
        <v>44.52</v>
      </c>
      <c r="K31" s="15">
        <f t="shared" si="2"/>
        <v>68.92</v>
      </c>
      <c r="L31" s="5">
        <v>6</v>
      </c>
      <c r="M31" s="54"/>
    </row>
    <row r="32" spans="1:13" ht="17.25" customHeight="1">
      <c r="A32" s="66"/>
      <c r="B32" s="54"/>
      <c r="C32" s="55"/>
      <c r="D32" s="5" t="s">
        <v>60</v>
      </c>
      <c r="E32" s="6" t="s">
        <v>66</v>
      </c>
      <c r="F32" s="13">
        <v>61</v>
      </c>
      <c r="G32" s="12">
        <v>0</v>
      </c>
      <c r="H32" s="17">
        <f t="shared" si="0"/>
        <v>24.400000000000002</v>
      </c>
      <c r="I32" s="34">
        <v>72</v>
      </c>
      <c r="J32" s="15">
        <f t="shared" si="3"/>
        <v>43.199999999999996</v>
      </c>
      <c r="K32" s="15">
        <f t="shared" si="2"/>
        <v>67.599999999999994</v>
      </c>
      <c r="L32" s="5">
        <v>7</v>
      </c>
      <c r="M32" s="54"/>
    </row>
    <row r="33" spans="1:13" ht="31.5" customHeight="1">
      <c r="A33" s="48" t="s">
        <v>0</v>
      </c>
      <c r="B33" s="48" t="s">
        <v>1</v>
      </c>
      <c r="C33" s="48" t="s">
        <v>161</v>
      </c>
      <c r="D33" s="49" t="s">
        <v>2</v>
      </c>
      <c r="E33" s="48" t="s">
        <v>3</v>
      </c>
      <c r="F33" s="50" t="s">
        <v>4</v>
      </c>
      <c r="G33" s="51" t="s">
        <v>162</v>
      </c>
      <c r="H33" s="52" t="s">
        <v>6</v>
      </c>
      <c r="I33" s="52" t="s">
        <v>7</v>
      </c>
      <c r="J33" s="52" t="s">
        <v>8</v>
      </c>
      <c r="K33" s="53" t="s">
        <v>9</v>
      </c>
      <c r="L33" s="49" t="s">
        <v>10</v>
      </c>
      <c r="M33" s="48" t="s">
        <v>11</v>
      </c>
    </row>
    <row r="34" spans="1:13">
      <c r="A34" s="57" t="s">
        <v>75</v>
      </c>
      <c r="B34" s="54" t="s">
        <v>74</v>
      </c>
      <c r="C34" s="55" t="s">
        <v>73</v>
      </c>
      <c r="D34" s="14" t="s">
        <v>148</v>
      </c>
      <c r="E34" s="6" t="s">
        <v>70</v>
      </c>
      <c r="F34" s="13">
        <v>63</v>
      </c>
      <c r="G34" s="12">
        <v>0</v>
      </c>
      <c r="H34" s="17">
        <f t="shared" si="0"/>
        <v>25.200000000000003</v>
      </c>
      <c r="I34" s="35">
        <v>85.4</v>
      </c>
      <c r="J34" s="17">
        <f>I34*0.6</f>
        <v>51.24</v>
      </c>
      <c r="K34" s="17">
        <f t="shared" si="2"/>
        <v>76.44</v>
      </c>
      <c r="L34" s="5">
        <v>1</v>
      </c>
      <c r="M34" s="58" t="s">
        <v>76</v>
      </c>
    </row>
    <row r="35" spans="1:13">
      <c r="A35" s="57"/>
      <c r="B35" s="54"/>
      <c r="C35" s="55"/>
      <c r="D35" s="14" t="s">
        <v>68</v>
      </c>
      <c r="E35" s="6" t="s">
        <v>71</v>
      </c>
      <c r="F35" s="13">
        <v>55</v>
      </c>
      <c r="G35" s="12">
        <v>0</v>
      </c>
      <c r="H35" s="17">
        <f t="shared" si="0"/>
        <v>22</v>
      </c>
      <c r="I35" s="35">
        <v>83.8</v>
      </c>
      <c r="J35" s="17">
        <f t="shared" ref="J35" si="4">I35*0.6</f>
        <v>50.279999999999994</v>
      </c>
      <c r="K35" s="17">
        <f t="shared" si="2"/>
        <v>72.28</v>
      </c>
      <c r="L35" s="5">
        <v>2</v>
      </c>
      <c r="M35" s="64"/>
    </row>
    <row r="36" spans="1:13" ht="18" customHeight="1">
      <c r="A36" s="57"/>
      <c r="B36" s="54"/>
      <c r="C36" s="55"/>
      <c r="D36" s="14" t="s">
        <v>69</v>
      </c>
      <c r="E36" s="6" t="s">
        <v>72</v>
      </c>
      <c r="F36" s="13">
        <v>55</v>
      </c>
      <c r="G36" s="12">
        <v>0</v>
      </c>
      <c r="H36" s="17">
        <f t="shared" si="0"/>
        <v>22</v>
      </c>
      <c r="I36" s="35" t="s">
        <v>160</v>
      </c>
      <c r="J36" s="17">
        <v>0</v>
      </c>
      <c r="K36" s="17">
        <f t="shared" si="2"/>
        <v>22</v>
      </c>
      <c r="L36" s="5">
        <v>3</v>
      </c>
      <c r="M36" s="65"/>
    </row>
    <row r="37" spans="1:13" ht="12.75" customHeight="1">
      <c r="A37" s="57" t="s">
        <v>75</v>
      </c>
      <c r="B37" s="54" t="s">
        <v>132</v>
      </c>
      <c r="C37" s="55" t="s">
        <v>82</v>
      </c>
      <c r="D37" s="14" t="s">
        <v>149</v>
      </c>
      <c r="E37" s="6" t="s">
        <v>79</v>
      </c>
      <c r="F37" s="13">
        <v>70</v>
      </c>
      <c r="G37" s="12">
        <v>0</v>
      </c>
      <c r="H37" s="17">
        <f t="shared" si="0"/>
        <v>28</v>
      </c>
      <c r="I37" s="35">
        <v>85.6</v>
      </c>
      <c r="J37" s="17">
        <f>I37*0.6</f>
        <v>51.359999999999992</v>
      </c>
      <c r="K37" s="39">
        <f>H37+J37</f>
        <v>79.359999999999985</v>
      </c>
      <c r="L37" s="18">
        <v>1</v>
      </c>
      <c r="M37" s="54" t="s">
        <v>76</v>
      </c>
    </row>
    <row r="38" spans="1:13">
      <c r="A38" s="57"/>
      <c r="B38" s="54"/>
      <c r="C38" s="55"/>
      <c r="D38" s="14" t="s">
        <v>77</v>
      </c>
      <c r="E38" s="6" t="s">
        <v>80</v>
      </c>
      <c r="F38" s="13">
        <v>73</v>
      </c>
      <c r="G38" s="12">
        <v>0</v>
      </c>
      <c r="H38" s="17">
        <f t="shared" si="0"/>
        <v>29.200000000000003</v>
      </c>
      <c r="I38" s="37">
        <v>75.400000000000006</v>
      </c>
      <c r="J38" s="17">
        <f t="shared" ref="J38:J39" si="5">I38*0.6</f>
        <v>45.24</v>
      </c>
      <c r="K38" s="39">
        <f t="shared" ref="K38:K39" si="6">H38+J38</f>
        <v>74.44</v>
      </c>
      <c r="L38" s="18">
        <v>2</v>
      </c>
      <c r="M38" s="54"/>
    </row>
    <row r="39" spans="1:13">
      <c r="A39" s="61"/>
      <c r="B39" s="58"/>
      <c r="C39" s="59"/>
      <c r="D39" s="19" t="s">
        <v>78</v>
      </c>
      <c r="E39" s="20" t="s">
        <v>81</v>
      </c>
      <c r="F39" s="21">
        <v>64</v>
      </c>
      <c r="G39" s="22">
        <v>0</v>
      </c>
      <c r="H39" s="23">
        <f t="shared" si="0"/>
        <v>25.6</v>
      </c>
      <c r="I39" s="38">
        <v>77</v>
      </c>
      <c r="J39" s="23">
        <f t="shared" si="5"/>
        <v>46.199999999999996</v>
      </c>
      <c r="K39" s="40">
        <f t="shared" si="6"/>
        <v>71.8</v>
      </c>
      <c r="L39" s="24">
        <v>3</v>
      </c>
      <c r="M39" s="58"/>
    </row>
    <row r="40" spans="1:13">
      <c r="A40" s="57" t="s">
        <v>75</v>
      </c>
      <c r="B40" s="56" t="s">
        <v>103</v>
      </c>
      <c r="C40" s="55" t="s">
        <v>102</v>
      </c>
      <c r="D40" s="14" t="s">
        <v>150</v>
      </c>
      <c r="E40" s="6" t="s">
        <v>94</v>
      </c>
      <c r="F40" s="25">
        <v>69</v>
      </c>
      <c r="G40" s="12">
        <v>0</v>
      </c>
      <c r="H40" s="17">
        <f t="shared" si="0"/>
        <v>27.6</v>
      </c>
      <c r="I40" s="35">
        <v>76.8</v>
      </c>
      <c r="J40" s="17">
        <f>I40*0.6</f>
        <v>46.08</v>
      </c>
      <c r="K40" s="41">
        <f>H40+J40</f>
        <v>73.680000000000007</v>
      </c>
      <c r="L40" s="18">
        <v>1</v>
      </c>
      <c r="M40" s="54" t="s">
        <v>134</v>
      </c>
    </row>
    <row r="41" spans="1:13">
      <c r="A41" s="57"/>
      <c r="B41" s="56"/>
      <c r="C41" s="55"/>
      <c r="D41" s="14" t="s">
        <v>151</v>
      </c>
      <c r="E41" s="6" t="s">
        <v>95</v>
      </c>
      <c r="F41" s="25">
        <v>63</v>
      </c>
      <c r="G41" s="12">
        <v>0</v>
      </c>
      <c r="H41" s="17">
        <f t="shared" si="0"/>
        <v>25.200000000000003</v>
      </c>
      <c r="I41" s="35">
        <v>78.2</v>
      </c>
      <c r="J41" s="17">
        <f t="shared" ref="J41:J55" si="7">I41*0.6</f>
        <v>46.92</v>
      </c>
      <c r="K41" s="41">
        <f t="shared" ref="K41:K63" si="8">H41+J41</f>
        <v>72.12</v>
      </c>
      <c r="L41" s="18">
        <v>2</v>
      </c>
      <c r="M41" s="54"/>
    </row>
    <row r="42" spans="1:13">
      <c r="A42" s="57"/>
      <c r="B42" s="56"/>
      <c r="C42" s="55"/>
      <c r="D42" s="14" t="s">
        <v>152</v>
      </c>
      <c r="E42" s="6" t="s">
        <v>96</v>
      </c>
      <c r="F42" s="25">
        <v>59</v>
      </c>
      <c r="G42" s="12">
        <v>0</v>
      </c>
      <c r="H42" s="17">
        <f t="shared" si="0"/>
        <v>23.6</v>
      </c>
      <c r="I42" s="34">
        <v>80.400000000000006</v>
      </c>
      <c r="J42" s="17">
        <f t="shared" si="7"/>
        <v>48.24</v>
      </c>
      <c r="K42" s="41">
        <f t="shared" si="8"/>
        <v>71.84</v>
      </c>
      <c r="L42" s="18">
        <v>3</v>
      </c>
      <c r="M42" s="54"/>
    </row>
    <row r="43" spans="1:13">
      <c r="A43" s="57"/>
      <c r="B43" s="56"/>
      <c r="C43" s="55"/>
      <c r="D43" s="14" t="s">
        <v>153</v>
      </c>
      <c r="E43" s="6" t="s">
        <v>97</v>
      </c>
      <c r="F43" s="25">
        <v>58</v>
      </c>
      <c r="G43" s="12">
        <v>0</v>
      </c>
      <c r="H43" s="17">
        <f t="shared" si="0"/>
        <v>23.200000000000003</v>
      </c>
      <c r="I43" s="34">
        <v>79</v>
      </c>
      <c r="J43" s="17">
        <f t="shared" si="7"/>
        <v>47.4</v>
      </c>
      <c r="K43" s="41">
        <f t="shared" si="8"/>
        <v>70.599999999999994</v>
      </c>
      <c r="L43" s="18">
        <v>4</v>
      </c>
      <c r="M43" s="54"/>
    </row>
    <row r="44" spans="1:13">
      <c r="A44" s="57"/>
      <c r="B44" s="56"/>
      <c r="C44" s="55"/>
      <c r="D44" s="5" t="s">
        <v>136</v>
      </c>
      <c r="E44" s="6" t="s">
        <v>137</v>
      </c>
      <c r="F44" s="25">
        <v>57</v>
      </c>
      <c r="G44" s="12">
        <v>0</v>
      </c>
      <c r="H44" s="17">
        <f t="shared" si="0"/>
        <v>22.8</v>
      </c>
      <c r="I44" s="34">
        <v>78</v>
      </c>
      <c r="J44" s="17">
        <f t="shared" si="7"/>
        <v>46.8</v>
      </c>
      <c r="K44" s="41">
        <f t="shared" si="8"/>
        <v>69.599999999999994</v>
      </c>
      <c r="L44" s="18">
        <v>5</v>
      </c>
      <c r="M44" s="54"/>
    </row>
    <row r="45" spans="1:13">
      <c r="A45" s="57"/>
      <c r="B45" s="56"/>
      <c r="C45" s="55"/>
      <c r="D45" s="5" t="s">
        <v>83</v>
      </c>
      <c r="E45" s="6" t="s">
        <v>123</v>
      </c>
      <c r="F45" s="25">
        <v>57</v>
      </c>
      <c r="G45" s="12">
        <v>0</v>
      </c>
      <c r="H45" s="17">
        <f t="shared" si="0"/>
        <v>22.8</v>
      </c>
      <c r="I45" s="34">
        <v>77.8</v>
      </c>
      <c r="J45" s="17">
        <f t="shared" si="7"/>
        <v>46.68</v>
      </c>
      <c r="K45" s="41">
        <f t="shared" si="8"/>
        <v>69.48</v>
      </c>
      <c r="L45" s="18">
        <v>6</v>
      </c>
      <c r="M45" s="54"/>
    </row>
    <row r="46" spans="1:13">
      <c r="A46" s="57"/>
      <c r="B46" s="56"/>
      <c r="C46" s="55"/>
      <c r="D46" s="5" t="s">
        <v>84</v>
      </c>
      <c r="E46" s="6" t="s">
        <v>124</v>
      </c>
      <c r="F46" s="25">
        <v>54</v>
      </c>
      <c r="G46" s="12">
        <v>0</v>
      </c>
      <c r="H46" s="17">
        <f t="shared" si="0"/>
        <v>21.6</v>
      </c>
      <c r="I46" s="34">
        <v>77</v>
      </c>
      <c r="J46" s="17">
        <f t="shared" si="7"/>
        <v>46.199999999999996</v>
      </c>
      <c r="K46" s="41">
        <f t="shared" si="8"/>
        <v>67.8</v>
      </c>
      <c r="L46" s="18">
        <v>7</v>
      </c>
      <c r="M46" s="54"/>
    </row>
    <row r="47" spans="1:13">
      <c r="A47" s="57"/>
      <c r="B47" s="56"/>
      <c r="C47" s="55"/>
      <c r="D47" s="14" t="s">
        <v>85</v>
      </c>
      <c r="E47" s="6" t="s">
        <v>98</v>
      </c>
      <c r="F47" s="25">
        <v>60</v>
      </c>
      <c r="G47" s="12">
        <v>0</v>
      </c>
      <c r="H47" s="17">
        <f t="shared" si="0"/>
        <v>24</v>
      </c>
      <c r="I47" s="34">
        <v>72</v>
      </c>
      <c r="J47" s="17">
        <f t="shared" si="7"/>
        <v>43.199999999999996</v>
      </c>
      <c r="K47" s="41">
        <f t="shared" si="8"/>
        <v>67.199999999999989</v>
      </c>
      <c r="L47" s="18">
        <v>8</v>
      </c>
      <c r="M47" s="54"/>
    </row>
    <row r="48" spans="1:13">
      <c r="A48" s="57"/>
      <c r="B48" s="56"/>
      <c r="C48" s="55"/>
      <c r="D48" s="14" t="s">
        <v>86</v>
      </c>
      <c r="E48" s="6" t="s">
        <v>99</v>
      </c>
      <c r="F48" s="25">
        <v>62</v>
      </c>
      <c r="G48" s="12">
        <v>0</v>
      </c>
      <c r="H48" s="17">
        <f t="shared" si="0"/>
        <v>24.8</v>
      </c>
      <c r="I48" s="34">
        <v>70.2</v>
      </c>
      <c r="J48" s="17">
        <f t="shared" si="7"/>
        <v>42.12</v>
      </c>
      <c r="K48" s="41">
        <f t="shared" si="8"/>
        <v>66.92</v>
      </c>
      <c r="L48" s="18">
        <v>9</v>
      </c>
      <c r="M48" s="54"/>
    </row>
    <row r="49" spans="1:13">
      <c r="A49" s="57"/>
      <c r="B49" s="56"/>
      <c r="C49" s="55"/>
      <c r="D49" s="14" t="s">
        <v>87</v>
      </c>
      <c r="E49" s="6" t="s">
        <v>100</v>
      </c>
      <c r="F49" s="25">
        <v>58</v>
      </c>
      <c r="G49" s="12">
        <v>0</v>
      </c>
      <c r="H49" s="17">
        <f t="shared" si="0"/>
        <v>23.200000000000003</v>
      </c>
      <c r="I49" s="34">
        <v>71.2</v>
      </c>
      <c r="J49" s="17">
        <f t="shared" si="7"/>
        <v>42.72</v>
      </c>
      <c r="K49" s="41">
        <f t="shared" si="8"/>
        <v>65.92</v>
      </c>
      <c r="L49" s="18">
        <v>10</v>
      </c>
      <c r="M49" s="54"/>
    </row>
    <row r="50" spans="1:13">
      <c r="A50" s="57"/>
      <c r="B50" s="56"/>
      <c r="C50" s="55"/>
      <c r="D50" s="5" t="s">
        <v>88</v>
      </c>
      <c r="E50" s="6" t="s">
        <v>125</v>
      </c>
      <c r="F50" s="25">
        <v>55</v>
      </c>
      <c r="G50" s="12">
        <v>0</v>
      </c>
      <c r="H50" s="17">
        <f t="shared" si="0"/>
        <v>22</v>
      </c>
      <c r="I50" s="34">
        <v>73</v>
      </c>
      <c r="J50" s="17">
        <f t="shared" si="7"/>
        <v>43.8</v>
      </c>
      <c r="K50" s="41">
        <f t="shared" si="8"/>
        <v>65.8</v>
      </c>
      <c r="L50" s="18">
        <v>11</v>
      </c>
      <c r="M50" s="54"/>
    </row>
    <row r="51" spans="1:13">
      <c r="A51" s="57"/>
      <c r="B51" s="56"/>
      <c r="C51" s="55"/>
      <c r="D51" s="5" t="s">
        <v>89</v>
      </c>
      <c r="E51" s="6" t="s">
        <v>126</v>
      </c>
      <c r="F51" s="25">
        <v>54</v>
      </c>
      <c r="G51" s="12">
        <v>0</v>
      </c>
      <c r="H51" s="17">
        <f t="shared" si="0"/>
        <v>21.6</v>
      </c>
      <c r="I51" s="34">
        <v>73</v>
      </c>
      <c r="J51" s="17">
        <f t="shared" si="7"/>
        <v>43.8</v>
      </c>
      <c r="K51" s="41">
        <f t="shared" si="8"/>
        <v>65.400000000000006</v>
      </c>
      <c r="L51" s="18">
        <v>12</v>
      </c>
      <c r="M51" s="54"/>
    </row>
    <row r="52" spans="1:13">
      <c r="A52" s="57"/>
      <c r="B52" s="56"/>
      <c r="C52" s="55"/>
      <c r="D52" s="5" t="s">
        <v>90</v>
      </c>
      <c r="E52" s="6" t="s">
        <v>127</v>
      </c>
      <c r="F52" s="25">
        <v>57</v>
      </c>
      <c r="G52" s="12">
        <v>0</v>
      </c>
      <c r="H52" s="17">
        <f t="shared" si="0"/>
        <v>22.8</v>
      </c>
      <c r="I52" s="34">
        <v>70.8</v>
      </c>
      <c r="J52" s="17">
        <f t="shared" si="7"/>
        <v>42.48</v>
      </c>
      <c r="K52" s="41">
        <f t="shared" si="8"/>
        <v>65.28</v>
      </c>
      <c r="L52" s="18">
        <v>13</v>
      </c>
      <c r="M52" s="54"/>
    </row>
    <row r="53" spans="1:13">
      <c r="A53" s="57"/>
      <c r="B53" s="56"/>
      <c r="C53" s="55"/>
      <c r="D53" s="14" t="s">
        <v>91</v>
      </c>
      <c r="E53" s="6" t="s">
        <v>101</v>
      </c>
      <c r="F53" s="25">
        <v>63</v>
      </c>
      <c r="G53" s="12">
        <v>0</v>
      </c>
      <c r="H53" s="17">
        <f t="shared" si="0"/>
        <v>25.200000000000003</v>
      </c>
      <c r="I53" s="35">
        <v>65.400000000000006</v>
      </c>
      <c r="J53" s="17">
        <f t="shared" si="7"/>
        <v>39.24</v>
      </c>
      <c r="K53" s="41">
        <f t="shared" si="8"/>
        <v>64.44</v>
      </c>
      <c r="L53" s="18">
        <v>14</v>
      </c>
      <c r="M53" s="54"/>
    </row>
    <row r="54" spans="1:13">
      <c r="A54" s="57"/>
      <c r="B54" s="56"/>
      <c r="C54" s="55"/>
      <c r="D54" s="5" t="s">
        <v>92</v>
      </c>
      <c r="E54" s="6" t="s">
        <v>128</v>
      </c>
      <c r="F54" s="25">
        <v>54</v>
      </c>
      <c r="G54" s="12">
        <v>0</v>
      </c>
      <c r="H54" s="17">
        <f t="shared" si="0"/>
        <v>21.6</v>
      </c>
      <c r="I54" s="34">
        <v>71.2</v>
      </c>
      <c r="J54" s="17">
        <f t="shared" si="7"/>
        <v>42.72</v>
      </c>
      <c r="K54" s="41">
        <f t="shared" si="8"/>
        <v>64.319999999999993</v>
      </c>
      <c r="L54" s="18">
        <v>15</v>
      </c>
      <c r="M54" s="54"/>
    </row>
    <row r="55" spans="1:13">
      <c r="A55" s="61"/>
      <c r="B55" s="60"/>
      <c r="C55" s="59"/>
      <c r="D55" s="27" t="s">
        <v>93</v>
      </c>
      <c r="E55" s="20" t="s">
        <v>129</v>
      </c>
      <c r="F55" s="28">
        <v>54</v>
      </c>
      <c r="G55" s="22">
        <v>0</v>
      </c>
      <c r="H55" s="23">
        <f t="shared" si="0"/>
        <v>21.6</v>
      </c>
      <c r="I55" s="36">
        <v>70.400000000000006</v>
      </c>
      <c r="J55" s="23">
        <f t="shared" si="7"/>
        <v>42.24</v>
      </c>
      <c r="K55" s="42">
        <f t="shared" si="8"/>
        <v>63.84</v>
      </c>
      <c r="L55" s="24">
        <v>16</v>
      </c>
      <c r="M55" s="58"/>
    </row>
    <row r="56" spans="1:13">
      <c r="A56" s="57" t="s">
        <v>75</v>
      </c>
      <c r="B56" s="56" t="s">
        <v>108</v>
      </c>
      <c r="C56" s="55" t="s">
        <v>107</v>
      </c>
      <c r="D56" s="14" t="s">
        <v>154</v>
      </c>
      <c r="E56" s="26" t="s">
        <v>105</v>
      </c>
      <c r="F56" s="14">
        <v>66</v>
      </c>
      <c r="G56" s="12">
        <v>0</v>
      </c>
      <c r="H56" s="17">
        <f t="shared" si="0"/>
        <v>26.400000000000002</v>
      </c>
      <c r="I56" s="35">
        <v>82.8</v>
      </c>
      <c r="J56" s="17">
        <f>I56*0.6</f>
        <v>49.68</v>
      </c>
      <c r="K56" s="41">
        <f t="shared" si="8"/>
        <v>76.08</v>
      </c>
      <c r="L56" s="18">
        <v>1</v>
      </c>
      <c r="M56" s="54" t="s">
        <v>76</v>
      </c>
    </row>
    <row r="57" spans="1:13">
      <c r="A57" s="61"/>
      <c r="B57" s="60"/>
      <c r="C57" s="59"/>
      <c r="D57" s="27" t="s">
        <v>104</v>
      </c>
      <c r="E57" s="29" t="s">
        <v>106</v>
      </c>
      <c r="F57" s="19">
        <v>58</v>
      </c>
      <c r="G57" s="22">
        <v>0</v>
      </c>
      <c r="H57" s="23">
        <f t="shared" si="0"/>
        <v>23.200000000000003</v>
      </c>
      <c r="I57" s="38">
        <v>81</v>
      </c>
      <c r="J57" s="23">
        <f>I57*0.6</f>
        <v>48.6</v>
      </c>
      <c r="K57" s="42">
        <f t="shared" si="8"/>
        <v>71.800000000000011</v>
      </c>
      <c r="L57" s="24">
        <v>2</v>
      </c>
      <c r="M57" s="58"/>
    </row>
    <row r="58" spans="1:13">
      <c r="A58" s="57" t="s">
        <v>75</v>
      </c>
      <c r="B58" s="56" t="s">
        <v>114</v>
      </c>
      <c r="C58" s="62" t="s">
        <v>113</v>
      </c>
      <c r="D58" s="14" t="s">
        <v>155</v>
      </c>
      <c r="E58" s="6" t="s">
        <v>111</v>
      </c>
      <c r="F58" s="14">
        <v>57</v>
      </c>
      <c r="G58" s="12">
        <v>0</v>
      </c>
      <c r="H58" s="17">
        <f t="shared" si="0"/>
        <v>22.8</v>
      </c>
      <c r="I58" s="35">
        <v>84.4</v>
      </c>
      <c r="J58" s="17">
        <f>I58*0.6</f>
        <v>50.64</v>
      </c>
      <c r="K58" s="41">
        <f t="shared" si="8"/>
        <v>73.44</v>
      </c>
      <c r="L58" s="18">
        <v>1</v>
      </c>
      <c r="M58" s="54" t="s">
        <v>76</v>
      </c>
    </row>
    <row r="59" spans="1:13">
      <c r="A59" s="57"/>
      <c r="B59" s="56"/>
      <c r="C59" s="62"/>
      <c r="D59" s="14" t="s">
        <v>109</v>
      </c>
      <c r="E59" s="6" t="s">
        <v>112</v>
      </c>
      <c r="F59" s="14">
        <v>48</v>
      </c>
      <c r="G59" s="12">
        <v>4</v>
      </c>
      <c r="H59" s="17">
        <f t="shared" si="0"/>
        <v>20.8</v>
      </c>
      <c r="I59" s="37">
        <v>83.2</v>
      </c>
      <c r="J59" s="17">
        <f t="shared" ref="J59:J60" si="9">I59*0.6</f>
        <v>49.92</v>
      </c>
      <c r="K59" s="41">
        <f t="shared" si="8"/>
        <v>70.72</v>
      </c>
      <c r="L59" s="18">
        <v>2</v>
      </c>
      <c r="M59" s="54"/>
    </row>
    <row r="60" spans="1:13">
      <c r="A60" s="61"/>
      <c r="B60" s="60"/>
      <c r="C60" s="63"/>
      <c r="D60" s="27" t="s">
        <v>110</v>
      </c>
      <c r="E60" s="20" t="s">
        <v>130</v>
      </c>
      <c r="F60" s="19">
        <v>48</v>
      </c>
      <c r="G60" s="22">
        <v>0</v>
      </c>
      <c r="H60" s="23">
        <f t="shared" si="0"/>
        <v>19.200000000000003</v>
      </c>
      <c r="I60" s="38">
        <v>81.400000000000006</v>
      </c>
      <c r="J60" s="23">
        <f t="shared" si="9"/>
        <v>48.84</v>
      </c>
      <c r="K60" s="42">
        <f t="shared" si="8"/>
        <v>68.040000000000006</v>
      </c>
      <c r="L60" s="24">
        <v>3</v>
      </c>
      <c r="M60" s="58"/>
    </row>
    <row r="61" spans="1:13">
      <c r="A61" s="57" t="s">
        <v>75</v>
      </c>
      <c r="B61" s="56" t="s">
        <v>121</v>
      </c>
      <c r="C61" s="55" t="s">
        <v>120</v>
      </c>
      <c r="D61" s="14" t="s">
        <v>138</v>
      </c>
      <c r="E61" s="6" t="s">
        <v>116</v>
      </c>
      <c r="F61" s="14">
        <v>55</v>
      </c>
      <c r="G61" s="12">
        <v>0</v>
      </c>
      <c r="H61" s="17">
        <f t="shared" si="0"/>
        <v>22</v>
      </c>
      <c r="I61" s="35">
        <v>83.4</v>
      </c>
      <c r="J61" s="17">
        <f>I61*0.6</f>
        <v>50.04</v>
      </c>
      <c r="K61" s="41">
        <f t="shared" si="8"/>
        <v>72.039999999999992</v>
      </c>
      <c r="L61" s="18">
        <v>1</v>
      </c>
      <c r="M61" s="54" t="s">
        <v>119</v>
      </c>
    </row>
    <row r="62" spans="1:13">
      <c r="A62" s="57"/>
      <c r="B62" s="56"/>
      <c r="C62" s="55"/>
      <c r="D62" s="14" t="s">
        <v>139</v>
      </c>
      <c r="E62" s="6" t="s">
        <v>117</v>
      </c>
      <c r="F62" s="14">
        <v>54</v>
      </c>
      <c r="G62" s="12">
        <v>0</v>
      </c>
      <c r="H62" s="17">
        <f t="shared" si="0"/>
        <v>21.6</v>
      </c>
      <c r="I62" s="35">
        <v>74.8</v>
      </c>
      <c r="J62" s="17">
        <f t="shared" ref="J62:J63" si="10">I62*0.6</f>
        <v>44.879999999999995</v>
      </c>
      <c r="K62" s="41">
        <f t="shared" si="8"/>
        <v>66.47999999999999</v>
      </c>
      <c r="L62" s="18">
        <v>2</v>
      </c>
      <c r="M62" s="54"/>
    </row>
    <row r="63" spans="1:13">
      <c r="A63" s="57"/>
      <c r="B63" s="56"/>
      <c r="C63" s="55"/>
      <c r="D63" s="14" t="s">
        <v>115</v>
      </c>
      <c r="E63" s="6" t="s">
        <v>118</v>
      </c>
      <c r="F63" s="14">
        <v>43</v>
      </c>
      <c r="G63" s="12">
        <v>0</v>
      </c>
      <c r="H63" s="17">
        <f t="shared" si="0"/>
        <v>17.2</v>
      </c>
      <c r="I63" s="37">
        <v>81.8</v>
      </c>
      <c r="J63" s="17">
        <f t="shared" si="10"/>
        <v>49.08</v>
      </c>
      <c r="K63" s="41">
        <f t="shared" si="8"/>
        <v>66.28</v>
      </c>
      <c r="L63" s="18">
        <v>3</v>
      </c>
      <c r="M63" s="54"/>
    </row>
  </sheetData>
  <mergeCells count="38">
    <mergeCell ref="M10:M25"/>
    <mergeCell ref="M26:M32"/>
    <mergeCell ref="B26:B32"/>
    <mergeCell ref="C26:C32"/>
    <mergeCell ref="M4:M9"/>
    <mergeCell ref="B4:B9"/>
    <mergeCell ref="C4:C9"/>
    <mergeCell ref="B1:M1"/>
    <mergeCell ref="A2:M2"/>
    <mergeCell ref="A26:A32"/>
    <mergeCell ref="A10:A25"/>
    <mergeCell ref="A4:A9"/>
    <mergeCell ref="C34:C36"/>
    <mergeCell ref="B34:B36"/>
    <mergeCell ref="A34:A36"/>
    <mergeCell ref="C10:C25"/>
    <mergeCell ref="B10:B25"/>
    <mergeCell ref="M40:M55"/>
    <mergeCell ref="C40:C55"/>
    <mergeCell ref="B40:B55"/>
    <mergeCell ref="A40:A55"/>
    <mergeCell ref="M34:M36"/>
    <mergeCell ref="M37:M39"/>
    <mergeCell ref="C37:C39"/>
    <mergeCell ref="B37:B39"/>
    <mergeCell ref="A37:A39"/>
    <mergeCell ref="M61:M63"/>
    <mergeCell ref="C61:C63"/>
    <mergeCell ref="B61:B63"/>
    <mergeCell ref="A61:A63"/>
    <mergeCell ref="M56:M57"/>
    <mergeCell ref="C56:C57"/>
    <mergeCell ref="B56:B57"/>
    <mergeCell ref="A56:A57"/>
    <mergeCell ref="M58:M60"/>
    <mergeCell ref="C58:C60"/>
    <mergeCell ref="B58:B60"/>
    <mergeCell ref="A58:A60"/>
  </mergeCells>
  <phoneticPr fontId="1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四川财经职业学院2017年12月公招总成绩及排名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何晓丹</cp:lastModifiedBy>
  <cp:lastPrinted>2018-03-13T06:22:00Z</cp:lastPrinted>
  <dcterms:created xsi:type="dcterms:W3CDTF">2018-03-12T02:15:03Z</dcterms:created>
  <dcterms:modified xsi:type="dcterms:W3CDTF">2018-03-13T06:23:02Z</dcterms:modified>
</cp:coreProperties>
</file>