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年下半年排名" sheetId="1" r:id="rId1"/>
  </sheets>
  <definedNames>
    <definedName name="_xlnm.Print_Titles" localSheetId="0">'2018年下半年排名'!$2:$3</definedName>
  </definedNames>
  <calcPr fullCalcOnLoad="1"/>
</workbook>
</file>

<file path=xl/sharedStrings.xml><?xml version="1.0" encoding="utf-8"?>
<sst xmlns="http://schemas.openxmlformats.org/spreadsheetml/2006/main" count="228" uniqueCount="121">
  <si>
    <t>准考证号</t>
  </si>
  <si>
    <t>姓名</t>
  </si>
  <si>
    <t>政策性加分</t>
  </si>
  <si>
    <t>笔试总成绩</t>
  </si>
  <si>
    <t/>
  </si>
  <si>
    <t>66.00</t>
  </si>
  <si>
    <t>69.00</t>
  </si>
  <si>
    <t>1621009040110</t>
  </si>
  <si>
    <t>叶玉林</t>
  </si>
  <si>
    <t>72.00</t>
  </si>
  <si>
    <t>67.00</t>
  </si>
  <si>
    <t>43.00</t>
  </si>
  <si>
    <t>1621010040125</t>
  </si>
  <si>
    <t>王智东</t>
  </si>
  <si>
    <t>68.50</t>
  </si>
  <si>
    <t>1621011040130</t>
  </si>
  <si>
    <t>杨娟</t>
  </si>
  <si>
    <t>69.50</t>
  </si>
  <si>
    <t>1621012040203</t>
  </si>
  <si>
    <t>文丹</t>
  </si>
  <si>
    <t>70.50</t>
  </si>
  <si>
    <t>1621013040212</t>
  </si>
  <si>
    <t>马小红</t>
  </si>
  <si>
    <t>60.50</t>
  </si>
  <si>
    <t>68.00</t>
  </si>
  <si>
    <t>2621001010105</t>
  </si>
  <si>
    <t>杨源</t>
  </si>
  <si>
    <t>75.00</t>
  </si>
  <si>
    <t>2621001010225</t>
  </si>
  <si>
    <t>张馨</t>
  </si>
  <si>
    <t>2621001010318</t>
  </si>
  <si>
    <t>袁术清</t>
  </si>
  <si>
    <t>74.00</t>
  </si>
  <si>
    <t>2621001010329</t>
  </si>
  <si>
    <t>曾丹</t>
  </si>
  <si>
    <t>2621001010414</t>
  </si>
  <si>
    <t>刘沂林</t>
  </si>
  <si>
    <t>73.00</t>
  </si>
  <si>
    <t>2621001010416</t>
  </si>
  <si>
    <t>杨冠</t>
  </si>
  <si>
    <t>44.00</t>
  </si>
  <si>
    <t>49.00</t>
  </si>
  <si>
    <t>2621001010504</t>
  </si>
  <si>
    <t>夏千文</t>
  </si>
  <si>
    <t>2621001010818</t>
  </si>
  <si>
    <t>叶敏</t>
  </si>
  <si>
    <t>2621001010926</t>
  </si>
  <si>
    <t>于航</t>
  </si>
  <si>
    <t>2621001011020</t>
  </si>
  <si>
    <t>刘峻辰</t>
  </si>
  <si>
    <t>2621002011127</t>
  </si>
  <si>
    <t>陈洪沛</t>
  </si>
  <si>
    <t>2621002011201</t>
  </si>
  <si>
    <t>高欣曦</t>
  </si>
  <si>
    <t>2621003011218</t>
  </si>
  <si>
    <t>张瑶</t>
  </si>
  <si>
    <t>2621003011415</t>
  </si>
  <si>
    <t>李小龙</t>
  </si>
  <si>
    <t>2621004011616</t>
  </si>
  <si>
    <t>王欢</t>
  </si>
  <si>
    <t>2621005011711</t>
  </si>
  <si>
    <t>杨汶红</t>
  </si>
  <si>
    <t>2621008011916</t>
  </si>
  <si>
    <t>李姿萱</t>
  </si>
  <si>
    <t>3621006054611</t>
  </si>
  <si>
    <t>甘丽君</t>
  </si>
  <si>
    <t>3621006054617</t>
  </si>
  <si>
    <t>徐蕾</t>
  </si>
  <si>
    <t>4621007052902</t>
  </si>
  <si>
    <t>文岚</t>
  </si>
  <si>
    <t>621001</t>
  </si>
  <si>
    <t>遂宁市城乡规划编制研究中心</t>
  </si>
  <si>
    <t>汉语言文学专业</t>
  </si>
  <si>
    <t>621005</t>
  </si>
  <si>
    <t>会计学专业</t>
  </si>
  <si>
    <t>621006</t>
  </si>
  <si>
    <t>遂宁市中医院</t>
  </si>
  <si>
    <t>621008</t>
  </si>
  <si>
    <t>621010</t>
  </si>
  <si>
    <t>621012</t>
  </si>
  <si>
    <t>621013</t>
  </si>
  <si>
    <t>遂宁四中</t>
  </si>
  <si>
    <t>地理</t>
  </si>
  <si>
    <t>护理学</t>
  </si>
  <si>
    <t>政治</t>
  </si>
  <si>
    <t>621002</t>
  </si>
  <si>
    <t>遂宁市环境监测中心站</t>
  </si>
  <si>
    <t>621003</t>
  </si>
  <si>
    <t>遂宁市环境监测中心站</t>
  </si>
  <si>
    <t>化学类</t>
  </si>
  <si>
    <t>621004</t>
  </si>
  <si>
    <t>人力资源管理专业</t>
  </si>
  <si>
    <t>遂宁市环境监测中心站</t>
  </si>
  <si>
    <t>会计学专业、财务管理专业</t>
  </si>
  <si>
    <t>数学</t>
  </si>
  <si>
    <t>遂宁一中</t>
  </si>
  <si>
    <t>历史</t>
  </si>
  <si>
    <t>621007</t>
  </si>
  <si>
    <t>遂宁市中医院</t>
  </si>
  <si>
    <t>临床医学</t>
  </si>
  <si>
    <t>629009</t>
  </si>
  <si>
    <t>英语</t>
  </si>
  <si>
    <t xml:space="preserve">本科：土木类,建筑类；研究生：城市规划，建筑学，城市规划与设计，城乡规划学，风景园林学，建筑与土木工程专业 </t>
  </si>
  <si>
    <t xml:space="preserve"> </t>
  </si>
  <si>
    <t>是否进入政审</t>
  </si>
  <si>
    <t>合格</t>
  </si>
  <si>
    <t>岗位代码</t>
  </si>
  <si>
    <t>招聘单位</t>
  </si>
  <si>
    <t>招聘专业</t>
  </si>
  <si>
    <t>招聘人数</t>
  </si>
  <si>
    <t>笔试成绩</t>
  </si>
  <si>
    <t>面试成绩</t>
  </si>
  <si>
    <t>名次</t>
  </si>
  <si>
    <t>原始</t>
  </si>
  <si>
    <t>折合</t>
  </si>
  <si>
    <t>体检
结果</t>
  </si>
  <si>
    <t>考试
总成绩</t>
  </si>
  <si>
    <t>四川省遂宁中学</t>
  </si>
  <si>
    <t>遂宁市环境监测中心站</t>
  </si>
  <si>
    <t>是</t>
  </si>
  <si>
    <r>
      <t>2018</t>
    </r>
    <r>
      <rPr>
        <b/>
        <sz val="16"/>
        <color indexed="8"/>
        <rFont val="宋体"/>
        <family val="0"/>
      </rPr>
      <t>年下半年遂宁市市属部分事业单位公开考试招聘工作人员
体检结果及进入政审人员名单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</si>
</sst>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0.00_ "/>
  </numFmts>
  <fonts count="41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185" fontId="4" fillId="0" borderId="0" xfId="0" applyNumberFormat="1" applyFont="1" applyFill="1" applyAlignment="1">
      <alignment horizontal="center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4" fillId="33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5" fontId="7" fillId="0" borderId="14" xfId="0" applyNumberFormat="1" applyFont="1" applyFill="1" applyBorder="1" applyAlignment="1">
      <alignment horizontal="center" vertical="center" wrapText="1"/>
    </xf>
    <xf numFmtId="185" fontId="7" fillId="0" borderId="15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185" fontId="7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常规_考试" xfId="42"/>
    <cellStyle name="常规_考试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"/>
  <sheetViews>
    <sheetView tabSelected="1" view="pageBreakPreview" zoomScaleSheetLayoutView="100" zoomScalePageLayoutView="0" workbookViewId="0" topLeftCell="A7">
      <selection activeCell="D20" sqref="D20:D21"/>
    </sheetView>
  </sheetViews>
  <sheetFormatPr defaultColWidth="9.140625" defaultRowHeight="12.75"/>
  <cols>
    <col min="1" max="1" width="7.7109375" style="3" customWidth="1"/>
    <col min="2" max="2" width="6.28125" style="4" customWidth="1"/>
    <col min="3" max="3" width="7.140625" style="4" customWidth="1"/>
    <col min="4" max="4" width="6.421875" style="3" customWidth="1"/>
    <col min="5" max="5" width="15.28125" style="1" bestFit="1" customWidth="1"/>
    <col min="6" max="6" width="9.140625" style="1" customWidth="1"/>
    <col min="7" max="7" width="13.140625" style="1" bestFit="1" customWidth="1"/>
    <col min="8" max="8" width="6.00390625" style="1" customWidth="1"/>
    <col min="9" max="10" width="8.7109375" style="5" customWidth="1"/>
    <col min="11" max="11" width="8.7109375" style="7" customWidth="1"/>
    <col min="12" max="12" width="8.7109375" style="5" customWidth="1"/>
    <col min="13" max="13" width="9.28125" style="5" customWidth="1"/>
    <col min="14" max="14" width="6.7109375" style="1" customWidth="1"/>
    <col min="15" max="15" width="8.28125" style="1" customWidth="1"/>
    <col min="16" max="16384" width="9.140625" style="1" customWidth="1"/>
  </cols>
  <sheetData>
    <row r="1" spans="1:15" ht="43.5" customHeight="1">
      <c r="A1" s="20" t="s">
        <v>120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8.5" customHeight="1">
      <c r="A2" s="21" t="s">
        <v>106</v>
      </c>
      <c r="B2" s="21" t="s">
        <v>107</v>
      </c>
      <c r="C2" s="21" t="s">
        <v>108</v>
      </c>
      <c r="D2" s="21" t="s">
        <v>109</v>
      </c>
      <c r="E2" s="21" t="s">
        <v>0</v>
      </c>
      <c r="F2" s="21" t="s">
        <v>1</v>
      </c>
      <c r="G2" s="21" t="s">
        <v>110</v>
      </c>
      <c r="H2" s="21" t="s">
        <v>2</v>
      </c>
      <c r="I2" s="28" t="s">
        <v>3</v>
      </c>
      <c r="J2" s="29"/>
      <c r="K2" s="28" t="s">
        <v>111</v>
      </c>
      <c r="L2" s="29"/>
      <c r="M2" s="30" t="s">
        <v>116</v>
      </c>
      <c r="N2" s="21" t="s">
        <v>112</v>
      </c>
      <c r="O2" s="26" t="s">
        <v>115</v>
      </c>
      <c r="P2" s="26" t="s">
        <v>104</v>
      </c>
    </row>
    <row r="3" spans="1:16" ht="28.5" customHeight="1">
      <c r="A3" s="22"/>
      <c r="B3" s="22"/>
      <c r="C3" s="22"/>
      <c r="D3" s="22"/>
      <c r="E3" s="22"/>
      <c r="F3" s="22"/>
      <c r="G3" s="22"/>
      <c r="H3" s="22"/>
      <c r="I3" s="12" t="s">
        <v>113</v>
      </c>
      <c r="J3" s="12" t="s">
        <v>114</v>
      </c>
      <c r="K3" s="13" t="s">
        <v>113</v>
      </c>
      <c r="L3" s="12" t="s">
        <v>114</v>
      </c>
      <c r="M3" s="31"/>
      <c r="N3" s="22"/>
      <c r="O3" s="27"/>
      <c r="P3" s="27"/>
    </row>
    <row r="4" spans="1:16" ht="39.75" customHeight="1">
      <c r="A4" s="32" t="s">
        <v>70</v>
      </c>
      <c r="B4" s="34" t="s">
        <v>71</v>
      </c>
      <c r="C4" s="36" t="s">
        <v>102</v>
      </c>
      <c r="D4" s="43">
        <v>10</v>
      </c>
      <c r="E4" s="8" t="s">
        <v>30</v>
      </c>
      <c r="F4" s="8" t="s">
        <v>31</v>
      </c>
      <c r="G4" s="8" t="s">
        <v>32</v>
      </c>
      <c r="H4" s="8" t="s">
        <v>4</v>
      </c>
      <c r="I4" s="2" t="s">
        <v>32</v>
      </c>
      <c r="J4" s="2">
        <f aca="true" t="shared" si="0" ref="J4:J13">I4*0.6</f>
        <v>44.4</v>
      </c>
      <c r="K4" s="6">
        <v>80.2</v>
      </c>
      <c r="L4" s="2">
        <f aca="true" t="shared" si="1" ref="L4:L13">K4*0.4</f>
        <v>32.080000000000005</v>
      </c>
      <c r="M4" s="2">
        <f aca="true" t="shared" si="2" ref="M4:M13">J4+L4</f>
        <v>76.48</v>
      </c>
      <c r="N4" s="8">
        <v>1</v>
      </c>
      <c r="O4" s="14" t="s">
        <v>105</v>
      </c>
      <c r="P4" s="19" t="s">
        <v>119</v>
      </c>
    </row>
    <row r="5" spans="1:16" ht="39.75" customHeight="1">
      <c r="A5" s="40"/>
      <c r="B5" s="41"/>
      <c r="C5" s="42"/>
      <c r="D5" s="43"/>
      <c r="E5" s="8" t="s">
        <v>33</v>
      </c>
      <c r="F5" s="8" t="s">
        <v>34</v>
      </c>
      <c r="G5" s="8" t="s">
        <v>9</v>
      </c>
      <c r="H5" s="8" t="s">
        <v>4</v>
      </c>
      <c r="I5" s="2" t="s">
        <v>9</v>
      </c>
      <c r="J5" s="2">
        <f t="shared" si="0"/>
        <v>43.199999999999996</v>
      </c>
      <c r="K5" s="6">
        <v>83</v>
      </c>
      <c r="L5" s="2">
        <f t="shared" si="1"/>
        <v>33.2</v>
      </c>
      <c r="M5" s="2">
        <f t="shared" si="2"/>
        <v>76.4</v>
      </c>
      <c r="N5" s="8">
        <v>2</v>
      </c>
      <c r="O5" s="14" t="s">
        <v>105</v>
      </c>
      <c r="P5" s="19" t="s">
        <v>119</v>
      </c>
    </row>
    <row r="6" spans="1:16" ht="39.75" customHeight="1">
      <c r="A6" s="40"/>
      <c r="B6" s="41"/>
      <c r="C6" s="42"/>
      <c r="D6" s="43"/>
      <c r="E6" s="8" t="s">
        <v>25</v>
      </c>
      <c r="F6" s="8" t="s">
        <v>26</v>
      </c>
      <c r="G6" s="8" t="s">
        <v>27</v>
      </c>
      <c r="H6" s="8" t="s">
        <v>4</v>
      </c>
      <c r="I6" s="2" t="s">
        <v>27</v>
      </c>
      <c r="J6" s="2">
        <f t="shared" si="0"/>
        <v>45</v>
      </c>
      <c r="K6" s="6">
        <v>75</v>
      </c>
      <c r="L6" s="2">
        <f t="shared" si="1"/>
        <v>30</v>
      </c>
      <c r="M6" s="2">
        <f t="shared" si="2"/>
        <v>75</v>
      </c>
      <c r="N6" s="8">
        <v>3</v>
      </c>
      <c r="O6" s="14" t="s">
        <v>105</v>
      </c>
      <c r="P6" s="19" t="s">
        <v>119</v>
      </c>
    </row>
    <row r="7" spans="1:16" ht="39.75" customHeight="1">
      <c r="A7" s="40"/>
      <c r="B7" s="41"/>
      <c r="C7" s="42"/>
      <c r="D7" s="43"/>
      <c r="E7" s="8" t="s">
        <v>28</v>
      </c>
      <c r="F7" s="8" t="s">
        <v>29</v>
      </c>
      <c r="G7" s="8" t="s">
        <v>6</v>
      </c>
      <c r="H7" s="8" t="s">
        <v>4</v>
      </c>
      <c r="I7" s="2" t="s">
        <v>6</v>
      </c>
      <c r="J7" s="2">
        <f t="shared" si="0"/>
        <v>41.4</v>
      </c>
      <c r="K7" s="6">
        <v>83</v>
      </c>
      <c r="L7" s="2">
        <f t="shared" si="1"/>
        <v>33.2</v>
      </c>
      <c r="M7" s="2">
        <f t="shared" si="2"/>
        <v>74.6</v>
      </c>
      <c r="N7" s="8">
        <v>4</v>
      </c>
      <c r="O7" s="14" t="s">
        <v>105</v>
      </c>
      <c r="P7" s="19" t="s">
        <v>119</v>
      </c>
    </row>
    <row r="8" spans="1:16" ht="39.75" customHeight="1">
      <c r="A8" s="40"/>
      <c r="B8" s="41"/>
      <c r="C8" s="42"/>
      <c r="D8" s="43"/>
      <c r="E8" s="8" t="s">
        <v>42</v>
      </c>
      <c r="F8" s="8" t="s">
        <v>43</v>
      </c>
      <c r="G8" s="8" t="s">
        <v>6</v>
      </c>
      <c r="H8" s="8" t="s">
        <v>4</v>
      </c>
      <c r="I8" s="2" t="s">
        <v>6</v>
      </c>
      <c r="J8" s="2">
        <f t="shared" si="0"/>
        <v>41.4</v>
      </c>
      <c r="K8" s="6">
        <v>82.6</v>
      </c>
      <c r="L8" s="2">
        <f t="shared" si="1"/>
        <v>33.04</v>
      </c>
      <c r="M8" s="2">
        <f t="shared" si="2"/>
        <v>74.44</v>
      </c>
      <c r="N8" s="8">
        <v>5</v>
      </c>
      <c r="O8" s="14" t="s">
        <v>105</v>
      </c>
      <c r="P8" s="19" t="s">
        <v>119</v>
      </c>
    </row>
    <row r="9" spans="1:16" ht="39.75" customHeight="1">
      <c r="A9" s="40"/>
      <c r="B9" s="41"/>
      <c r="C9" s="42"/>
      <c r="D9" s="43"/>
      <c r="E9" s="8" t="s">
        <v>44</v>
      </c>
      <c r="F9" s="8" t="s">
        <v>45</v>
      </c>
      <c r="G9" s="8" t="s">
        <v>6</v>
      </c>
      <c r="H9" s="8" t="s">
        <v>4</v>
      </c>
      <c r="I9" s="2" t="s">
        <v>6</v>
      </c>
      <c r="J9" s="2">
        <f t="shared" si="0"/>
        <v>41.4</v>
      </c>
      <c r="K9" s="6">
        <v>79.2</v>
      </c>
      <c r="L9" s="2">
        <f t="shared" si="1"/>
        <v>31.680000000000003</v>
      </c>
      <c r="M9" s="2">
        <f t="shared" si="2"/>
        <v>73.08</v>
      </c>
      <c r="N9" s="8">
        <v>6</v>
      </c>
      <c r="O9" s="14" t="s">
        <v>105</v>
      </c>
      <c r="P9" s="19" t="s">
        <v>119</v>
      </c>
    </row>
    <row r="10" spans="1:16" ht="39.75" customHeight="1">
      <c r="A10" s="40"/>
      <c r="B10" s="41"/>
      <c r="C10" s="42"/>
      <c r="D10" s="43"/>
      <c r="E10" s="8" t="s">
        <v>46</v>
      </c>
      <c r="F10" s="8" t="s">
        <v>47</v>
      </c>
      <c r="G10" s="8" t="s">
        <v>9</v>
      </c>
      <c r="H10" s="8" t="s">
        <v>4</v>
      </c>
      <c r="I10" s="2" t="s">
        <v>9</v>
      </c>
      <c r="J10" s="2">
        <f t="shared" si="0"/>
        <v>43.199999999999996</v>
      </c>
      <c r="K10" s="6">
        <v>73.4</v>
      </c>
      <c r="L10" s="2">
        <f t="shared" si="1"/>
        <v>29.360000000000003</v>
      </c>
      <c r="M10" s="2">
        <f t="shared" si="2"/>
        <v>72.56</v>
      </c>
      <c r="N10" s="8">
        <v>7</v>
      </c>
      <c r="O10" s="14" t="s">
        <v>105</v>
      </c>
      <c r="P10" s="19" t="s">
        <v>119</v>
      </c>
    </row>
    <row r="11" spans="1:16" ht="39.75" customHeight="1">
      <c r="A11" s="40"/>
      <c r="B11" s="41"/>
      <c r="C11" s="42"/>
      <c r="D11" s="43"/>
      <c r="E11" s="8" t="s">
        <v>35</v>
      </c>
      <c r="F11" s="8" t="s">
        <v>36</v>
      </c>
      <c r="G11" s="8" t="s">
        <v>37</v>
      </c>
      <c r="H11" s="8" t="s">
        <v>4</v>
      </c>
      <c r="I11" s="2" t="s">
        <v>37</v>
      </c>
      <c r="J11" s="2">
        <f t="shared" si="0"/>
        <v>43.8</v>
      </c>
      <c r="K11" s="6">
        <v>71.8</v>
      </c>
      <c r="L11" s="2">
        <f t="shared" si="1"/>
        <v>28.72</v>
      </c>
      <c r="M11" s="2">
        <f t="shared" si="2"/>
        <v>72.52</v>
      </c>
      <c r="N11" s="8">
        <v>8</v>
      </c>
      <c r="O11" s="14" t="s">
        <v>105</v>
      </c>
      <c r="P11" s="19" t="s">
        <v>119</v>
      </c>
    </row>
    <row r="12" spans="1:16" ht="39.75" customHeight="1">
      <c r="A12" s="40"/>
      <c r="B12" s="41"/>
      <c r="C12" s="42"/>
      <c r="D12" s="43"/>
      <c r="E12" s="8" t="s">
        <v>48</v>
      </c>
      <c r="F12" s="8" t="s">
        <v>49</v>
      </c>
      <c r="G12" s="8" t="s">
        <v>6</v>
      </c>
      <c r="H12" s="8" t="s">
        <v>4</v>
      </c>
      <c r="I12" s="2" t="s">
        <v>6</v>
      </c>
      <c r="J12" s="2">
        <f t="shared" si="0"/>
        <v>41.4</v>
      </c>
      <c r="K12" s="6">
        <v>77.8</v>
      </c>
      <c r="L12" s="2">
        <f t="shared" si="1"/>
        <v>31.12</v>
      </c>
      <c r="M12" s="2">
        <f t="shared" si="2"/>
        <v>72.52</v>
      </c>
      <c r="N12" s="8">
        <v>8</v>
      </c>
      <c r="O12" s="14" t="s">
        <v>105</v>
      </c>
      <c r="P12" s="19" t="s">
        <v>119</v>
      </c>
    </row>
    <row r="13" spans="1:16" ht="39.75" customHeight="1">
      <c r="A13" s="33"/>
      <c r="B13" s="35"/>
      <c r="C13" s="37"/>
      <c r="D13" s="43"/>
      <c r="E13" s="8" t="s">
        <v>38</v>
      </c>
      <c r="F13" s="8" t="s">
        <v>39</v>
      </c>
      <c r="G13" s="8" t="s">
        <v>9</v>
      </c>
      <c r="H13" s="8" t="s">
        <v>4</v>
      </c>
      <c r="I13" s="2" t="s">
        <v>9</v>
      </c>
      <c r="J13" s="2">
        <f t="shared" si="0"/>
        <v>43.199999999999996</v>
      </c>
      <c r="K13" s="6">
        <v>73.2</v>
      </c>
      <c r="L13" s="2">
        <f t="shared" si="1"/>
        <v>29.28</v>
      </c>
      <c r="M13" s="2">
        <f t="shared" si="2"/>
        <v>72.47999999999999</v>
      </c>
      <c r="N13" s="8" t="s">
        <v>103</v>
      </c>
      <c r="O13" s="14" t="s">
        <v>105</v>
      </c>
      <c r="P13" s="19" t="s">
        <v>119</v>
      </c>
    </row>
    <row r="14" spans="1:16" ht="49.5" customHeight="1">
      <c r="A14" s="32" t="s">
        <v>85</v>
      </c>
      <c r="B14" s="38" t="s">
        <v>86</v>
      </c>
      <c r="C14" s="36" t="s">
        <v>72</v>
      </c>
      <c r="D14" s="36">
        <v>2</v>
      </c>
      <c r="E14" s="8" t="s">
        <v>50</v>
      </c>
      <c r="F14" s="8" t="s">
        <v>51</v>
      </c>
      <c r="G14" s="8" t="s">
        <v>6</v>
      </c>
      <c r="H14" s="8" t="s">
        <v>4</v>
      </c>
      <c r="I14" s="2" t="s">
        <v>6</v>
      </c>
      <c r="J14" s="2">
        <f aca="true" t="shared" si="3" ref="J14:J23">I14*0.6</f>
        <v>41.4</v>
      </c>
      <c r="K14" s="6">
        <v>82.6</v>
      </c>
      <c r="L14" s="2">
        <f aca="true" t="shared" si="4" ref="L14:L23">K14*0.4</f>
        <v>33.04</v>
      </c>
      <c r="M14" s="2">
        <f aca="true" t="shared" si="5" ref="M14:M28">J14+L14</f>
        <v>74.44</v>
      </c>
      <c r="N14" s="8">
        <v>1</v>
      </c>
      <c r="O14" s="14" t="s">
        <v>105</v>
      </c>
      <c r="P14" s="19" t="s">
        <v>119</v>
      </c>
    </row>
    <row r="15" spans="1:16" ht="49.5" customHeight="1">
      <c r="A15" s="33"/>
      <c r="B15" s="39"/>
      <c r="C15" s="37"/>
      <c r="D15" s="37"/>
      <c r="E15" s="8" t="s">
        <v>52</v>
      </c>
      <c r="F15" s="8" t="s">
        <v>53</v>
      </c>
      <c r="G15" s="8" t="s">
        <v>24</v>
      </c>
      <c r="H15" s="8" t="s">
        <v>4</v>
      </c>
      <c r="I15" s="2" t="s">
        <v>24</v>
      </c>
      <c r="J15" s="2">
        <f t="shared" si="3"/>
        <v>40.8</v>
      </c>
      <c r="K15" s="6">
        <v>83.6</v>
      </c>
      <c r="L15" s="2">
        <f t="shared" si="4"/>
        <v>33.44</v>
      </c>
      <c r="M15" s="2">
        <f t="shared" si="5"/>
        <v>74.24</v>
      </c>
      <c r="N15" s="8">
        <v>2</v>
      </c>
      <c r="O15" s="14" t="s">
        <v>105</v>
      </c>
      <c r="P15" s="19" t="s">
        <v>119</v>
      </c>
    </row>
    <row r="16" spans="1:16" ht="49.5" customHeight="1">
      <c r="A16" s="32" t="s">
        <v>87</v>
      </c>
      <c r="B16" s="38" t="s">
        <v>88</v>
      </c>
      <c r="C16" s="36" t="s">
        <v>89</v>
      </c>
      <c r="D16" s="36">
        <v>2</v>
      </c>
      <c r="E16" s="8" t="s">
        <v>56</v>
      </c>
      <c r="F16" s="8" t="s">
        <v>57</v>
      </c>
      <c r="G16" s="8" t="s">
        <v>6</v>
      </c>
      <c r="H16" s="8" t="s">
        <v>4</v>
      </c>
      <c r="I16" s="2" t="s">
        <v>6</v>
      </c>
      <c r="J16" s="2">
        <f t="shared" si="3"/>
        <v>41.4</v>
      </c>
      <c r="K16" s="6">
        <v>82.6</v>
      </c>
      <c r="L16" s="2">
        <f t="shared" si="4"/>
        <v>33.04</v>
      </c>
      <c r="M16" s="2">
        <f t="shared" si="5"/>
        <v>74.44</v>
      </c>
      <c r="N16" s="8">
        <v>1</v>
      </c>
      <c r="O16" s="14" t="s">
        <v>105</v>
      </c>
      <c r="P16" s="19" t="s">
        <v>119</v>
      </c>
    </row>
    <row r="17" spans="1:16" ht="49.5" customHeight="1">
      <c r="A17" s="33"/>
      <c r="B17" s="39"/>
      <c r="C17" s="37"/>
      <c r="D17" s="37"/>
      <c r="E17" s="8" t="s">
        <v>54</v>
      </c>
      <c r="F17" s="8" t="s">
        <v>55</v>
      </c>
      <c r="G17" s="8" t="s">
        <v>5</v>
      </c>
      <c r="H17" s="8" t="s">
        <v>4</v>
      </c>
      <c r="I17" s="2" t="s">
        <v>5</v>
      </c>
      <c r="J17" s="2">
        <f t="shared" si="3"/>
        <v>39.6</v>
      </c>
      <c r="K17" s="6">
        <v>84.4</v>
      </c>
      <c r="L17" s="2">
        <f t="shared" si="4"/>
        <v>33.760000000000005</v>
      </c>
      <c r="M17" s="2">
        <f t="shared" si="5"/>
        <v>73.36000000000001</v>
      </c>
      <c r="N17" s="8">
        <v>2</v>
      </c>
      <c r="O17" s="14" t="s">
        <v>105</v>
      </c>
      <c r="P17" s="19" t="s">
        <v>119</v>
      </c>
    </row>
    <row r="18" spans="1:16" ht="49.5" customHeight="1">
      <c r="A18" s="11" t="s">
        <v>90</v>
      </c>
      <c r="B18" s="18" t="s">
        <v>118</v>
      </c>
      <c r="C18" s="8" t="s">
        <v>91</v>
      </c>
      <c r="D18" s="8">
        <v>1</v>
      </c>
      <c r="E18" s="8" t="s">
        <v>58</v>
      </c>
      <c r="F18" s="8" t="s">
        <v>59</v>
      </c>
      <c r="G18" s="8" t="s">
        <v>5</v>
      </c>
      <c r="H18" s="8" t="s">
        <v>4</v>
      </c>
      <c r="I18" s="2" t="s">
        <v>5</v>
      </c>
      <c r="J18" s="2">
        <f t="shared" si="3"/>
        <v>39.6</v>
      </c>
      <c r="K18" s="6">
        <v>81.8</v>
      </c>
      <c r="L18" s="2">
        <f t="shared" si="4"/>
        <v>32.72</v>
      </c>
      <c r="M18" s="2">
        <f t="shared" si="5"/>
        <v>72.32</v>
      </c>
      <c r="N18" s="8">
        <v>1</v>
      </c>
      <c r="O18" s="14" t="s">
        <v>105</v>
      </c>
      <c r="P18" s="19" t="s">
        <v>119</v>
      </c>
    </row>
    <row r="19" spans="1:16" ht="49.5" customHeight="1">
      <c r="A19" s="11" t="s">
        <v>73</v>
      </c>
      <c r="B19" s="15" t="s">
        <v>92</v>
      </c>
      <c r="C19" s="8" t="s">
        <v>74</v>
      </c>
      <c r="D19" s="8">
        <v>1</v>
      </c>
      <c r="E19" s="8" t="s">
        <v>60</v>
      </c>
      <c r="F19" s="8" t="s">
        <v>61</v>
      </c>
      <c r="G19" s="8" t="s">
        <v>10</v>
      </c>
      <c r="H19" s="8" t="s">
        <v>4</v>
      </c>
      <c r="I19" s="2" t="s">
        <v>10</v>
      </c>
      <c r="J19" s="2">
        <f t="shared" si="3"/>
        <v>40.199999999999996</v>
      </c>
      <c r="K19" s="6">
        <v>85.2</v>
      </c>
      <c r="L19" s="2">
        <f t="shared" si="4"/>
        <v>34.080000000000005</v>
      </c>
      <c r="M19" s="2">
        <f t="shared" si="5"/>
        <v>74.28</v>
      </c>
      <c r="N19" s="8">
        <v>1</v>
      </c>
      <c r="O19" s="14" t="s">
        <v>105</v>
      </c>
      <c r="P19" s="19" t="s">
        <v>119</v>
      </c>
    </row>
    <row r="20" spans="1:16" ht="49.5" customHeight="1">
      <c r="A20" s="32" t="s">
        <v>75</v>
      </c>
      <c r="B20" s="34" t="s">
        <v>76</v>
      </c>
      <c r="C20" s="36" t="s">
        <v>83</v>
      </c>
      <c r="D20" s="36">
        <v>2</v>
      </c>
      <c r="E20" s="8" t="s">
        <v>66</v>
      </c>
      <c r="F20" s="8" t="s">
        <v>67</v>
      </c>
      <c r="G20" s="8" t="s">
        <v>40</v>
      </c>
      <c r="H20" s="8" t="s">
        <v>4</v>
      </c>
      <c r="I20" s="2" t="s">
        <v>40</v>
      </c>
      <c r="J20" s="2">
        <f t="shared" si="3"/>
        <v>26.4</v>
      </c>
      <c r="K20" s="6">
        <v>73.6</v>
      </c>
      <c r="L20" s="2">
        <f t="shared" si="4"/>
        <v>29.439999999999998</v>
      </c>
      <c r="M20" s="2">
        <f t="shared" si="5"/>
        <v>55.839999999999996</v>
      </c>
      <c r="N20" s="8">
        <v>1</v>
      </c>
      <c r="O20" s="14" t="s">
        <v>105</v>
      </c>
      <c r="P20" s="19" t="s">
        <v>119</v>
      </c>
    </row>
    <row r="21" spans="1:16" ht="49.5" customHeight="1">
      <c r="A21" s="33"/>
      <c r="B21" s="35"/>
      <c r="C21" s="37"/>
      <c r="D21" s="37"/>
      <c r="E21" s="8" t="s">
        <v>64</v>
      </c>
      <c r="F21" s="8" t="s">
        <v>65</v>
      </c>
      <c r="G21" s="8" t="s">
        <v>41</v>
      </c>
      <c r="H21" s="8" t="s">
        <v>4</v>
      </c>
      <c r="I21" s="2" t="s">
        <v>41</v>
      </c>
      <c r="J21" s="2">
        <f t="shared" si="3"/>
        <v>29.4</v>
      </c>
      <c r="K21" s="6">
        <v>64.6</v>
      </c>
      <c r="L21" s="2">
        <f t="shared" si="4"/>
        <v>25.84</v>
      </c>
      <c r="M21" s="2">
        <f t="shared" si="5"/>
        <v>55.239999999999995</v>
      </c>
      <c r="N21" s="8">
        <v>2</v>
      </c>
      <c r="O21" s="14" t="s">
        <v>105</v>
      </c>
      <c r="P21" s="19" t="s">
        <v>119</v>
      </c>
    </row>
    <row r="22" spans="1:16" s="10" customFormat="1" ht="49.5" customHeight="1">
      <c r="A22" s="11" t="s">
        <v>97</v>
      </c>
      <c r="B22" s="9" t="s">
        <v>98</v>
      </c>
      <c r="C22" s="8" t="s">
        <v>99</v>
      </c>
      <c r="D22" s="8">
        <v>1</v>
      </c>
      <c r="E22" s="8" t="s">
        <v>68</v>
      </c>
      <c r="F22" s="8" t="s">
        <v>69</v>
      </c>
      <c r="G22" s="8" t="s">
        <v>11</v>
      </c>
      <c r="H22" s="8" t="s">
        <v>4</v>
      </c>
      <c r="I22" s="2" t="s">
        <v>11</v>
      </c>
      <c r="J22" s="2">
        <f t="shared" si="3"/>
        <v>25.8</v>
      </c>
      <c r="K22" s="6">
        <v>81.2</v>
      </c>
      <c r="L22" s="2">
        <f t="shared" si="4"/>
        <v>32.480000000000004</v>
      </c>
      <c r="M22" s="2">
        <f t="shared" si="5"/>
        <v>58.28</v>
      </c>
      <c r="N22" s="8">
        <v>1</v>
      </c>
      <c r="O22" s="14" t="s">
        <v>105</v>
      </c>
      <c r="P22" s="19" t="s">
        <v>119</v>
      </c>
    </row>
    <row r="23" spans="1:16" ht="58.5" customHeight="1">
      <c r="A23" s="11" t="s">
        <v>77</v>
      </c>
      <c r="B23" s="17" t="s">
        <v>117</v>
      </c>
      <c r="C23" s="8" t="s">
        <v>93</v>
      </c>
      <c r="D23" s="8">
        <v>1</v>
      </c>
      <c r="E23" s="8" t="s">
        <v>62</v>
      </c>
      <c r="F23" s="8" t="s">
        <v>63</v>
      </c>
      <c r="G23" s="8" t="s">
        <v>24</v>
      </c>
      <c r="H23" s="8" t="s">
        <v>4</v>
      </c>
      <c r="I23" s="2" t="s">
        <v>24</v>
      </c>
      <c r="J23" s="2">
        <f t="shared" si="3"/>
        <v>40.8</v>
      </c>
      <c r="K23" s="6">
        <v>78.1</v>
      </c>
      <c r="L23" s="2">
        <f t="shared" si="4"/>
        <v>31.24</v>
      </c>
      <c r="M23" s="2">
        <f t="shared" si="5"/>
        <v>72.03999999999999</v>
      </c>
      <c r="N23" s="8">
        <v>1</v>
      </c>
      <c r="O23" s="14" t="s">
        <v>105</v>
      </c>
      <c r="P23" s="19" t="s">
        <v>119</v>
      </c>
    </row>
    <row r="24" spans="1:16" ht="49.5" customHeight="1">
      <c r="A24" s="11" t="s">
        <v>100</v>
      </c>
      <c r="B24" s="23" t="s">
        <v>95</v>
      </c>
      <c r="C24" s="8" t="s">
        <v>101</v>
      </c>
      <c r="D24" s="8">
        <v>1</v>
      </c>
      <c r="E24" s="8" t="s">
        <v>7</v>
      </c>
      <c r="F24" s="8" t="s">
        <v>8</v>
      </c>
      <c r="G24" s="8" t="s">
        <v>9</v>
      </c>
      <c r="H24" s="8" t="s">
        <v>4</v>
      </c>
      <c r="I24" s="2" t="s">
        <v>9</v>
      </c>
      <c r="J24" s="2">
        <f>I24*0.5</f>
        <v>36</v>
      </c>
      <c r="K24" s="6">
        <v>83.8</v>
      </c>
      <c r="L24" s="2">
        <f>K24*0.5</f>
        <v>41.9</v>
      </c>
      <c r="M24" s="2">
        <f t="shared" si="5"/>
        <v>77.9</v>
      </c>
      <c r="N24" s="8">
        <v>1</v>
      </c>
      <c r="O24" s="14" t="s">
        <v>105</v>
      </c>
      <c r="P24" s="19" t="s">
        <v>119</v>
      </c>
    </row>
    <row r="25" spans="1:16" ht="49.5" customHeight="1">
      <c r="A25" s="11" t="s">
        <v>78</v>
      </c>
      <c r="B25" s="24"/>
      <c r="C25" s="8" t="s">
        <v>94</v>
      </c>
      <c r="D25" s="8">
        <v>1</v>
      </c>
      <c r="E25" s="8" t="s">
        <v>12</v>
      </c>
      <c r="F25" s="8" t="s">
        <v>13</v>
      </c>
      <c r="G25" s="8" t="s">
        <v>14</v>
      </c>
      <c r="H25" s="8" t="s">
        <v>4</v>
      </c>
      <c r="I25" s="2" t="s">
        <v>14</v>
      </c>
      <c r="J25" s="2">
        <f>I25*0.5</f>
        <v>34.25</v>
      </c>
      <c r="K25" s="6">
        <v>85.4</v>
      </c>
      <c r="L25" s="2">
        <f>K25*0.5</f>
        <v>42.7</v>
      </c>
      <c r="M25" s="2">
        <f t="shared" si="5"/>
        <v>76.95</v>
      </c>
      <c r="N25" s="8">
        <v>1</v>
      </c>
      <c r="O25" s="14" t="s">
        <v>105</v>
      </c>
      <c r="P25" s="19" t="s">
        <v>119</v>
      </c>
    </row>
    <row r="26" spans="1:16" ht="49.5" customHeight="1">
      <c r="A26" s="8">
        <v>621011</v>
      </c>
      <c r="B26" s="24"/>
      <c r="C26" s="8" t="s">
        <v>96</v>
      </c>
      <c r="D26" s="8">
        <v>1</v>
      </c>
      <c r="E26" s="8" t="s">
        <v>15</v>
      </c>
      <c r="F26" s="8" t="s">
        <v>16</v>
      </c>
      <c r="G26" s="8" t="s">
        <v>17</v>
      </c>
      <c r="H26" s="8" t="s">
        <v>4</v>
      </c>
      <c r="I26" s="2" t="s">
        <v>17</v>
      </c>
      <c r="J26" s="2">
        <f>I26*0.5</f>
        <v>34.75</v>
      </c>
      <c r="K26" s="6">
        <v>88.4</v>
      </c>
      <c r="L26" s="2">
        <f>K26*0.5</f>
        <v>44.2</v>
      </c>
      <c r="M26" s="2">
        <f t="shared" si="5"/>
        <v>78.95</v>
      </c>
      <c r="N26" s="8">
        <v>1</v>
      </c>
      <c r="O26" s="14" t="s">
        <v>105</v>
      </c>
      <c r="P26" s="19" t="s">
        <v>119</v>
      </c>
    </row>
    <row r="27" spans="1:16" ht="49.5" customHeight="1">
      <c r="A27" s="11" t="s">
        <v>79</v>
      </c>
      <c r="B27" s="25"/>
      <c r="C27" s="8" t="s">
        <v>84</v>
      </c>
      <c r="D27" s="8">
        <v>1</v>
      </c>
      <c r="E27" s="8" t="s">
        <v>18</v>
      </c>
      <c r="F27" s="8" t="s">
        <v>19</v>
      </c>
      <c r="G27" s="8" t="s">
        <v>20</v>
      </c>
      <c r="H27" s="8" t="s">
        <v>4</v>
      </c>
      <c r="I27" s="2" t="s">
        <v>20</v>
      </c>
      <c r="J27" s="2">
        <f>I27*0.5</f>
        <v>35.25</v>
      </c>
      <c r="K27" s="6">
        <v>90</v>
      </c>
      <c r="L27" s="2">
        <f>K27*0.5</f>
        <v>45</v>
      </c>
      <c r="M27" s="2">
        <f t="shared" si="5"/>
        <v>80.25</v>
      </c>
      <c r="N27" s="8">
        <v>1</v>
      </c>
      <c r="O27" s="14" t="s">
        <v>105</v>
      </c>
      <c r="P27" s="19" t="s">
        <v>119</v>
      </c>
    </row>
    <row r="28" spans="1:16" ht="49.5" customHeight="1">
      <c r="A28" s="11" t="s">
        <v>80</v>
      </c>
      <c r="B28" s="16" t="s">
        <v>81</v>
      </c>
      <c r="C28" s="8" t="s">
        <v>82</v>
      </c>
      <c r="D28" s="8">
        <v>1</v>
      </c>
      <c r="E28" s="8" t="s">
        <v>21</v>
      </c>
      <c r="F28" s="8" t="s">
        <v>22</v>
      </c>
      <c r="G28" s="8" t="s">
        <v>23</v>
      </c>
      <c r="H28" s="8">
        <v>6</v>
      </c>
      <c r="I28" s="2">
        <v>66.5</v>
      </c>
      <c r="J28" s="2">
        <f>I28*0.5</f>
        <v>33.25</v>
      </c>
      <c r="K28" s="6">
        <v>83</v>
      </c>
      <c r="L28" s="2">
        <f>K28*0.5</f>
        <v>41.5</v>
      </c>
      <c r="M28" s="2">
        <f t="shared" si="5"/>
        <v>74.75</v>
      </c>
      <c r="N28" s="8">
        <v>1</v>
      </c>
      <c r="O28" s="14" t="s">
        <v>105</v>
      </c>
      <c r="P28" s="19" t="s">
        <v>119</v>
      </c>
    </row>
  </sheetData>
  <sheetProtection/>
  <mergeCells count="32">
    <mergeCell ref="D14:D15"/>
    <mergeCell ref="D16:D17"/>
    <mergeCell ref="D20:D21"/>
    <mergeCell ref="P2:P3"/>
    <mergeCell ref="A4:A13"/>
    <mergeCell ref="B4:B13"/>
    <mergeCell ref="C4:C13"/>
    <mergeCell ref="A2:A3"/>
    <mergeCell ref="D2:D3"/>
    <mergeCell ref="N2:N3"/>
    <mergeCell ref="B2:B3"/>
    <mergeCell ref="C2:C3"/>
    <mergeCell ref="D4:D13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:O1"/>
    <mergeCell ref="E2:E3"/>
    <mergeCell ref="F2:F3"/>
    <mergeCell ref="B24:B27"/>
    <mergeCell ref="O2:O3"/>
    <mergeCell ref="G2:G3"/>
    <mergeCell ref="H2:H3"/>
    <mergeCell ref="I2:J2"/>
    <mergeCell ref="K2:L2"/>
    <mergeCell ref="M2:M3"/>
  </mergeCells>
  <printOptions/>
  <pageMargins left="0.55" right="0" top="0.5511811023622047" bottom="0.5511811023622047" header="0.35433070866141736" footer="0.70866141732283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2019-02-15T00:51:00Z</cp:lastPrinted>
  <dcterms:created xsi:type="dcterms:W3CDTF">2018-12-28T06:41:56Z</dcterms:created>
  <dcterms:modified xsi:type="dcterms:W3CDTF">2019-02-15T02:56:07Z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