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2" sheetId="1" r:id="rId1"/>
    <sheet name="Sheet3" sheetId="2" r:id="rId2"/>
  </sheets>
  <definedNames>
    <definedName name="_xlnm.Print_Area" localSheetId="0">'Sheet2'!$D$1:$T$107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<sst xmlns="http://schemas.openxmlformats.org/spreadsheetml/2006/main" count="2645" uniqueCount="554">
  <si>
    <t>序号</t>
  </si>
  <si>
    <t>考室</t>
  </si>
  <si>
    <t>座次序号</t>
  </si>
  <si>
    <t>姓名</t>
  </si>
  <si>
    <t>报考单位</t>
  </si>
  <si>
    <t>报名职位</t>
  </si>
  <si>
    <t>笔试成绩</t>
  </si>
  <si>
    <t>加分原因</t>
  </si>
  <si>
    <t>加分</t>
  </si>
  <si>
    <t>笔试折合后总成绩</t>
  </si>
  <si>
    <t>第10考室</t>
  </si>
  <si>
    <t>张萌</t>
  </si>
  <si>
    <t>女</t>
  </si>
  <si>
    <t>四川省成都第二强制隔离戒毒所</t>
  </si>
  <si>
    <t>辅助管理教育</t>
  </si>
  <si>
    <t>本科</t>
  </si>
  <si>
    <t>ES38</t>
  </si>
  <si>
    <t>第9考室</t>
  </si>
  <si>
    <t>0906</t>
  </si>
  <si>
    <t>余成阳</t>
  </si>
  <si>
    <t>警校</t>
  </si>
  <si>
    <t>赵淇轩</t>
  </si>
  <si>
    <t>ES10</t>
  </si>
  <si>
    <t>第7考室</t>
  </si>
  <si>
    <t>0715</t>
  </si>
  <si>
    <t>刘成碧</t>
  </si>
  <si>
    <t>ES26</t>
  </si>
  <si>
    <t>第8考室</t>
  </si>
  <si>
    <t>0819</t>
  </si>
  <si>
    <t>秦兰</t>
  </si>
  <si>
    <t>ES62</t>
  </si>
  <si>
    <t>1022</t>
  </si>
  <si>
    <t>何禄孝</t>
  </si>
  <si>
    <t>ES17</t>
  </si>
  <si>
    <t>0729</t>
  </si>
  <si>
    <t>邱洁</t>
  </si>
  <si>
    <t>ES33</t>
  </si>
  <si>
    <t>0830</t>
  </si>
  <si>
    <t>陈丹冉</t>
  </si>
  <si>
    <t>ES31</t>
  </si>
  <si>
    <t>0827</t>
  </si>
  <si>
    <t>陈露</t>
  </si>
  <si>
    <t>ES37</t>
  </si>
  <si>
    <t>0904</t>
  </si>
  <si>
    <t>吴林莎</t>
  </si>
  <si>
    <t>ES30</t>
  </si>
  <si>
    <t>0826</t>
  </si>
  <si>
    <t>罗利容</t>
  </si>
  <si>
    <t>ES23</t>
  </si>
  <si>
    <t>0813</t>
  </si>
  <si>
    <t>张媛媛</t>
  </si>
  <si>
    <t>ES85</t>
  </si>
  <si>
    <t>第11考室</t>
  </si>
  <si>
    <t>1127</t>
  </si>
  <si>
    <t>魏琳</t>
  </si>
  <si>
    <t>何静</t>
  </si>
  <si>
    <t>隆梅</t>
  </si>
  <si>
    <t>第12考室</t>
  </si>
  <si>
    <t>李佳文</t>
  </si>
  <si>
    <t>ES42</t>
  </si>
  <si>
    <t>0911</t>
  </si>
  <si>
    <t>张昕蕾</t>
  </si>
  <si>
    <t>周涛</t>
  </si>
  <si>
    <t>丁家婷</t>
  </si>
  <si>
    <t>杨月</t>
  </si>
  <si>
    <t>ES22</t>
  </si>
  <si>
    <t>0808</t>
  </si>
  <si>
    <t>何礼红</t>
  </si>
  <si>
    <t>康雪</t>
  </si>
  <si>
    <t>王雅芳</t>
  </si>
  <si>
    <t>ES7</t>
  </si>
  <si>
    <t>0712</t>
  </si>
  <si>
    <t>李婷婷</t>
  </si>
  <si>
    <t>张阳阳</t>
  </si>
  <si>
    <t>钟先凤</t>
  </si>
  <si>
    <t>王霞</t>
  </si>
  <si>
    <t>罗琴</t>
  </si>
  <si>
    <t>苟倩</t>
  </si>
  <si>
    <t>代思源</t>
  </si>
  <si>
    <t>阳娟</t>
  </si>
  <si>
    <t>王成波</t>
  </si>
  <si>
    <t>马金翠</t>
  </si>
  <si>
    <t>沈名珍</t>
  </si>
  <si>
    <t>魏婷</t>
  </si>
  <si>
    <t>包欢欢</t>
  </si>
  <si>
    <t>何婷</t>
  </si>
  <si>
    <t>岳青</t>
  </si>
  <si>
    <t>王庆</t>
  </si>
  <si>
    <t>退伍</t>
  </si>
  <si>
    <t>甘燕</t>
  </si>
  <si>
    <t>李海贝</t>
  </si>
  <si>
    <t>荣来婉</t>
  </si>
  <si>
    <t>ES105</t>
  </si>
  <si>
    <t>0916</t>
  </si>
  <si>
    <t>冷佳艺</t>
  </si>
  <si>
    <t>护理</t>
  </si>
  <si>
    <t>罗越</t>
  </si>
  <si>
    <t>ES104</t>
  </si>
  <si>
    <t>0909</t>
  </si>
  <si>
    <t>吴晓灵</t>
  </si>
  <si>
    <t>罗伊雯</t>
  </si>
  <si>
    <t>罗娇</t>
  </si>
  <si>
    <t>ES111</t>
  </si>
  <si>
    <t>0717</t>
  </si>
  <si>
    <t>段冕</t>
  </si>
  <si>
    <t>男</t>
  </si>
  <si>
    <t>警戒护卫</t>
  </si>
  <si>
    <t>胡伟城</t>
  </si>
  <si>
    <t>庞万明</t>
  </si>
  <si>
    <t>刘知然</t>
  </si>
  <si>
    <t>陶醉</t>
  </si>
  <si>
    <t>ES132</t>
  </si>
  <si>
    <t>0917</t>
  </si>
  <si>
    <t>张洪强</t>
  </si>
  <si>
    <t>何阳</t>
  </si>
  <si>
    <t>ES158</t>
  </si>
  <si>
    <t>1221</t>
  </si>
  <si>
    <t>木洛古坡</t>
  </si>
  <si>
    <t>赖刚</t>
  </si>
  <si>
    <t>ES146</t>
  </si>
  <si>
    <t>1027</t>
  </si>
  <si>
    <t>朱家黎</t>
  </si>
  <si>
    <t>易良林</t>
  </si>
  <si>
    <t>任子介</t>
  </si>
  <si>
    <t>ES129</t>
  </si>
  <si>
    <t>0912</t>
  </si>
  <si>
    <t>陈德才</t>
  </si>
  <si>
    <t>ES137</t>
  </si>
  <si>
    <t>1004</t>
  </si>
  <si>
    <t>鲁杨旭</t>
  </si>
  <si>
    <t>周健</t>
  </si>
  <si>
    <t>ES154</t>
  </si>
  <si>
    <t>1206</t>
  </si>
  <si>
    <t>杨秋林</t>
  </si>
  <si>
    <t>ES133</t>
  </si>
  <si>
    <t>0923</t>
  </si>
  <si>
    <t>唐成旭</t>
  </si>
  <si>
    <t>吉木子拉</t>
  </si>
  <si>
    <t>王宇</t>
  </si>
  <si>
    <t>吴美强</t>
  </si>
  <si>
    <t>黄柏钧</t>
  </si>
  <si>
    <t>何小权</t>
  </si>
  <si>
    <t>赵宗阳</t>
  </si>
  <si>
    <t>古籽</t>
  </si>
  <si>
    <t>ES160</t>
  </si>
  <si>
    <t>0928</t>
  </si>
  <si>
    <t>刘凯</t>
  </si>
  <si>
    <t>水、电安全管理</t>
  </si>
  <si>
    <t>曾戎豪</t>
  </si>
  <si>
    <t>ES163</t>
  </si>
  <si>
    <t>1217</t>
  </si>
  <si>
    <t>徐张俊</t>
  </si>
  <si>
    <t>何凡</t>
  </si>
  <si>
    <t>ES165</t>
  </si>
  <si>
    <t>0718</t>
  </si>
  <si>
    <t>温艳</t>
  </si>
  <si>
    <t>信息管理</t>
  </si>
  <si>
    <t>聂兴林</t>
  </si>
  <si>
    <t>丁乙轩</t>
  </si>
  <si>
    <t>ES175</t>
  </si>
  <si>
    <t>第6考室</t>
  </si>
  <si>
    <t>0623</t>
  </si>
  <si>
    <t>兰昕玥</t>
  </si>
  <si>
    <t>周强</t>
  </si>
  <si>
    <t>张序</t>
  </si>
  <si>
    <t>ES177</t>
  </si>
  <si>
    <t>1125</t>
  </si>
  <si>
    <t>夏珊珊</t>
  </si>
  <si>
    <t>医生</t>
  </si>
  <si>
    <t>王小玲</t>
  </si>
  <si>
    <t>ES180</t>
  </si>
  <si>
    <t>1213</t>
  </si>
  <si>
    <t>安智</t>
  </si>
  <si>
    <t>第1考室</t>
  </si>
  <si>
    <t>0115</t>
  </si>
  <si>
    <t>程佳佳</t>
  </si>
  <si>
    <t>四川省女子强制隔离戒毒所</t>
  </si>
  <si>
    <t>第4考室</t>
  </si>
  <si>
    <t>0427</t>
  </si>
  <si>
    <t>吴银萍</t>
  </si>
  <si>
    <t>0107</t>
  </si>
  <si>
    <t>肖霞</t>
  </si>
  <si>
    <t>第3考室</t>
  </si>
  <si>
    <t>0313</t>
  </si>
  <si>
    <t>何姊谿</t>
  </si>
  <si>
    <t>0615</t>
  </si>
  <si>
    <t>杨赢</t>
  </si>
  <si>
    <t>第2考室</t>
  </si>
  <si>
    <t>0218</t>
  </si>
  <si>
    <t>鲁克阿香</t>
  </si>
  <si>
    <t>0106</t>
  </si>
  <si>
    <t>汤志慧</t>
  </si>
  <si>
    <t>0127</t>
  </si>
  <si>
    <t>王伊林</t>
  </si>
  <si>
    <t>0611</t>
  </si>
  <si>
    <t>马姗姗</t>
  </si>
  <si>
    <t>0226</t>
  </si>
  <si>
    <t>卢欣雨</t>
  </si>
  <si>
    <t>0118</t>
  </si>
  <si>
    <t>蒋如月</t>
  </si>
  <si>
    <t>秦琴</t>
  </si>
  <si>
    <t>郑诗琳</t>
  </si>
  <si>
    <t>雍琪</t>
  </si>
  <si>
    <t>0224</t>
  </si>
  <si>
    <t>魏仙</t>
  </si>
  <si>
    <t>邓茹媛</t>
  </si>
  <si>
    <t>代昕</t>
  </si>
  <si>
    <t>黄春</t>
  </si>
  <si>
    <t>秦冉</t>
  </si>
  <si>
    <t>谢冬慧</t>
  </si>
  <si>
    <t>夏燕</t>
  </si>
  <si>
    <t>宋亚羲</t>
  </si>
  <si>
    <t>黄英</t>
  </si>
  <si>
    <t>曾庆敏</t>
  </si>
  <si>
    <t>黄蕾</t>
  </si>
  <si>
    <t>刘丽</t>
  </si>
  <si>
    <t>尹钰</t>
  </si>
  <si>
    <t>魏莹</t>
  </si>
  <si>
    <t>周茂蝶</t>
  </si>
  <si>
    <t>李国娇</t>
  </si>
  <si>
    <t>蒋萍</t>
  </si>
  <si>
    <t>陈依静</t>
  </si>
  <si>
    <t>贾付林</t>
  </si>
  <si>
    <t>彭媛媛</t>
  </si>
  <si>
    <t>田晓娟</t>
  </si>
  <si>
    <t>梁良</t>
  </si>
  <si>
    <t>0122</t>
  </si>
  <si>
    <t>邱红</t>
  </si>
  <si>
    <t>0301</t>
  </si>
  <si>
    <t>杨芸洁</t>
  </si>
  <si>
    <t>尹一吉</t>
  </si>
  <si>
    <t>熊碧玉</t>
  </si>
  <si>
    <t>郭紫薇</t>
  </si>
  <si>
    <t>0408</t>
  </si>
  <si>
    <t>王佳琦</t>
  </si>
  <si>
    <t>蔡小婷</t>
  </si>
  <si>
    <t>0117</t>
  </si>
  <si>
    <t>李玉</t>
  </si>
  <si>
    <t>廖锐</t>
  </si>
  <si>
    <t>0421</t>
  </si>
  <si>
    <t>詹玖久</t>
  </si>
  <si>
    <t>0404</t>
  </si>
  <si>
    <t>任丽</t>
  </si>
  <si>
    <t>杨民旭</t>
  </si>
  <si>
    <t>肖隼</t>
  </si>
  <si>
    <t>杨阳</t>
  </si>
  <si>
    <t>沙千子</t>
  </si>
  <si>
    <t>四川省雅安强制隔离戒毒所</t>
  </si>
  <si>
    <t>李东宇</t>
  </si>
  <si>
    <t>张磊</t>
  </si>
  <si>
    <t>詹绍枫</t>
  </si>
  <si>
    <t>吴林峰</t>
  </si>
  <si>
    <t>赵浩龙</t>
  </si>
  <si>
    <t>李成</t>
  </si>
  <si>
    <t>王成</t>
  </si>
  <si>
    <t>余承杰</t>
  </si>
  <si>
    <t>李文捷</t>
  </si>
  <si>
    <t>姚淼</t>
  </si>
  <si>
    <t>曹宇</t>
  </si>
  <si>
    <t>廖梦雨</t>
  </si>
  <si>
    <t>杨雨杭</t>
  </si>
  <si>
    <t>杨素</t>
  </si>
  <si>
    <t>陈小龙</t>
  </si>
  <si>
    <t>何飞</t>
  </si>
  <si>
    <t>李杰</t>
  </si>
  <si>
    <t>冯悦</t>
  </si>
  <si>
    <t>李潇晟</t>
  </si>
  <si>
    <t>姜比成</t>
  </si>
  <si>
    <t>罗干杰</t>
  </si>
  <si>
    <t>张永健</t>
  </si>
  <si>
    <t>马琨竣</t>
  </si>
  <si>
    <t>易洪</t>
  </si>
  <si>
    <t>张木呷</t>
  </si>
  <si>
    <t>古祥</t>
  </si>
  <si>
    <t>张奕</t>
  </si>
  <si>
    <t>杨云霄</t>
  </si>
  <si>
    <t>杨宇</t>
  </si>
  <si>
    <t>程曦</t>
  </si>
  <si>
    <t>郭勇</t>
  </si>
  <si>
    <t>王虹琳</t>
  </si>
  <si>
    <t>郝星宇</t>
  </si>
  <si>
    <t>骆云峰</t>
  </si>
  <si>
    <t>黄庆</t>
  </si>
  <si>
    <t>包晗</t>
  </si>
  <si>
    <t>李川</t>
  </si>
  <si>
    <t>叶洋成</t>
  </si>
  <si>
    <t>袁利东</t>
  </si>
  <si>
    <t>徐明平</t>
  </si>
  <si>
    <t>胡松</t>
  </si>
  <si>
    <t>李定峰</t>
  </si>
  <si>
    <t>胡红杰</t>
  </si>
  <si>
    <t>陈超</t>
  </si>
  <si>
    <t>梁辛星</t>
  </si>
  <si>
    <t>何明阳</t>
  </si>
  <si>
    <t>黄敬</t>
  </si>
  <si>
    <t>蒋皓然</t>
  </si>
  <si>
    <t>陈才</t>
  </si>
  <si>
    <t>何西</t>
  </si>
  <si>
    <t>陈树人</t>
  </si>
  <si>
    <t>阚宗锦</t>
  </si>
  <si>
    <t>张顺贤</t>
  </si>
  <si>
    <t>徐威</t>
  </si>
  <si>
    <t>廖武洋</t>
  </si>
  <si>
    <t>李炙林</t>
  </si>
  <si>
    <t>罗耀</t>
  </si>
  <si>
    <t>周川</t>
  </si>
  <si>
    <t>陈志兵</t>
  </si>
  <si>
    <t>刘文生</t>
  </si>
  <si>
    <t>漆帅</t>
  </si>
  <si>
    <t>宋雅强</t>
  </si>
  <si>
    <t>吴翔</t>
  </si>
  <si>
    <t>姜杜馨</t>
  </si>
  <si>
    <t>沈海军</t>
  </si>
  <si>
    <t>马海子呷</t>
  </si>
  <si>
    <t>段皓弋</t>
  </si>
  <si>
    <t>周翔</t>
  </si>
  <si>
    <t>杨开博</t>
  </si>
  <si>
    <t>李俊楠</t>
  </si>
  <si>
    <t>陈健波</t>
  </si>
  <si>
    <t>高旭</t>
  </si>
  <si>
    <t>杨剑</t>
  </si>
  <si>
    <t>胡凯</t>
  </si>
  <si>
    <t>王军</t>
  </si>
  <si>
    <t>吴松</t>
  </si>
  <si>
    <t>胡建雄</t>
  </si>
  <si>
    <t>叶潇松</t>
  </si>
  <si>
    <t>刘汝威</t>
  </si>
  <si>
    <t>胡昊跃</t>
  </si>
  <si>
    <t>李冬</t>
  </si>
  <si>
    <t>邓帅</t>
  </si>
  <si>
    <t>王明勇</t>
  </si>
  <si>
    <t>童文星</t>
  </si>
  <si>
    <t>叶茂浩</t>
  </si>
  <si>
    <t>杨忠锟</t>
  </si>
  <si>
    <t>王伟</t>
  </si>
  <si>
    <t>唐瑞</t>
  </si>
  <si>
    <t>陈普</t>
  </si>
  <si>
    <t>杨开泰</t>
  </si>
  <si>
    <t>杨雅</t>
  </si>
  <si>
    <t>行政管理</t>
  </si>
  <si>
    <t>田安慈</t>
  </si>
  <si>
    <t>陈新星</t>
  </si>
  <si>
    <t>宋来运</t>
  </si>
  <si>
    <t>四川省内江强制隔离戒毒所</t>
  </si>
  <si>
    <t>安全检查</t>
  </si>
  <si>
    <t>王严亿</t>
  </si>
  <si>
    <t>巫勋</t>
  </si>
  <si>
    <t>张伟</t>
  </si>
  <si>
    <t>车辆维护</t>
  </si>
  <si>
    <t>周小程</t>
  </si>
  <si>
    <t>杨刚</t>
  </si>
  <si>
    <t>钟健</t>
  </si>
  <si>
    <t>法律事务</t>
  </si>
  <si>
    <t>詹文成</t>
  </si>
  <si>
    <t>洪正豪</t>
  </si>
  <si>
    <t>余科</t>
  </si>
  <si>
    <t>徐炜</t>
  </si>
  <si>
    <t>陈峰</t>
  </si>
  <si>
    <t>杨畔</t>
  </si>
  <si>
    <t>邓新</t>
  </si>
  <si>
    <t>吴波</t>
  </si>
  <si>
    <t>刘亮</t>
  </si>
  <si>
    <t>陈龙</t>
  </si>
  <si>
    <t>林宇</t>
  </si>
  <si>
    <t>罗东</t>
  </si>
  <si>
    <t>廖志键</t>
  </si>
  <si>
    <t>吴元初</t>
  </si>
  <si>
    <t>王杰</t>
  </si>
  <si>
    <t>李强</t>
  </si>
  <si>
    <t>黄子峻</t>
  </si>
  <si>
    <t>周帅</t>
  </si>
  <si>
    <t>张文富</t>
  </si>
  <si>
    <t>钟智强</t>
  </si>
  <si>
    <t>隆慧</t>
  </si>
  <si>
    <t>王雨田</t>
  </si>
  <si>
    <t>宋炜铖</t>
  </si>
  <si>
    <t>黄肖</t>
  </si>
  <si>
    <t>杨光勇</t>
  </si>
  <si>
    <t>李科</t>
  </si>
  <si>
    <t>李阳</t>
  </si>
  <si>
    <t>王孝禹</t>
  </si>
  <si>
    <t>钟可</t>
  </si>
  <si>
    <t>刘昭辉</t>
  </si>
  <si>
    <t>彭浩倚</t>
  </si>
  <si>
    <t>邹坤朋</t>
  </si>
  <si>
    <t>张茂源</t>
  </si>
  <si>
    <t>戴彦志</t>
  </si>
  <si>
    <t>王俊凌</t>
  </si>
  <si>
    <t>乔俊琪</t>
  </si>
  <si>
    <t>刘伟</t>
  </si>
  <si>
    <t>凌杰</t>
  </si>
  <si>
    <t>张斌</t>
  </si>
  <si>
    <t>钟易洪</t>
  </si>
  <si>
    <t>莫凯</t>
  </si>
  <si>
    <t>林皓</t>
  </si>
  <si>
    <t>张峰</t>
  </si>
  <si>
    <t>王鹏程</t>
  </si>
  <si>
    <t>杨琛</t>
  </si>
  <si>
    <t>张洁</t>
  </si>
  <si>
    <t>黄迪</t>
  </si>
  <si>
    <t>黄粮评</t>
  </si>
  <si>
    <t>工程管理</t>
  </si>
  <si>
    <t>龙瑶林</t>
  </si>
  <si>
    <t>李建平</t>
  </si>
  <si>
    <t>曹智顺</t>
  </si>
  <si>
    <t>邓迎香</t>
  </si>
  <si>
    <t>马丽萍</t>
  </si>
  <si>
    <t>张慧婷</t>
  </si>
  <si>
    <t>李小玲</t>
  </si>
  <si>
    <t>黄晓霜</t>
  </si>
  <si>
    <t>段娅丽</t>
  </si>
  <si>
    <t>李琳</t>
  </si>
  <si>
    <t xml:space="preserve"> 警校</t>
  </si>
  <si>
    <t>序号</t>
  </si>
  <si>
    <t>名额</t>
  </si>
  <si>
    <t>笔试折合成绩</t>
  </si>
  <si>
    <t>四川省成都第二强制隔离戒毒所</t>
  </si>
  <si>
    <t>准考证号</t>
  </si>
  <si>
    <t>0051580066</t>
  </si>
  <si>
    <t>0051580015</t>
  </si>
  <si>
    <t>0051580049</t>
  </si>
  <si>
    <t>0051580112</t>
  </si>
  <si>
    <t>0051580029</t>
  </si>
  <si>
    <t>0051580060</t>
  </si>
  <si>
    <t>0051580057</t>
  </si>
  <si>
    <t>0051580064</t>
  </si>
  <si>
    <t>0051580056</t>
  </si>
  <si>
    <t>0051580043</t>
  </si>
  <si>
    <t>0051580147</t>
  </si>
  <si>
    <t>0051580071</t>
  </si>
  <si>
    <t>0051580038</t>
  </si>
  <si>
    <t>0051580012</t>
  </si>
  <si>
    <t>0051580076</t>
  </si>
  <si>
    <t>0051580069</t>
  </si>
  <si>
    <t>0051580017</t>
  </si>
  <si>
    <t>0051580077</t>
  </si>
  <si>
    <t>0051580171</t>
  </si>
  <si>
    <t>0051580117</t>
  </si>
  <si>
    <t>0051580072</t>
  </si>
  <si>
    <t>0051580094</t>
  </si>
  <si>
    <t>0051580156</t>
  </si>
  <si>
    <t>0051580083</t>
  </si>
  <si>
    <t>0051580088</t>
  </si>
  <si>
    <t>0051580167</t>
  </si>
  <si>
    <t>0051580018</t>
  </si>
  <si>
    <t>0051580181</t>
  </si>
  <si>
    <t>0051580145</t>
  </si>
  <si>
    <t>0051580163</t>
  </si>
  <si>
    <t>0051610015</t>
  </si>
  <si>
    <t>0051610117</t>
  </si>
  <si>
    <t>0051610007</t>
  </si>
  <si>
    <t>0051610073</t>
  </si>
  <si>
    <t>0051610165</t>
  </si>
  <si>
    <t>0051610048</t>
  </si>
  <si>
    <t>0051610006</t>
  </si>
  <si>
    <t>0051610027</t>
  </si>
  <si>
    <t>0051610161</t>
  </si>
  <si>
    <t>0051610056</t>
  </si>
  <si>
    <t>0051610018</t>
  </si>
  <si>
    <t>0051610054</t>
  </si>
  <si>
    <t>0051610022</t>
  </si>
  <si>
    <t>0051610061</t>
  </si>
  <si>
    <t>0051610098</t>
  </si>
  <si>
    <t>0051610017</t>
  </si>
  <si>
    <t>0051610111</t>
  </si>
  <si>
    <t>0051610094</t>
  </si>
  <si>
    <t>005151134</t>
  </si>
  <si>
    <t>005151006</t>
  </si>
  <si>
    <t>005151071</t>
  </si>
  <si>
    <t>005151002</t>
  </si>
  <si>
    <t>005151024</t>
  </si>
  <si>
    <t>005151001</t>
  </si>
  <si>
    <t>005151110</t>
  </si>
  <si>
    <t>005151008</t>
  </si>
  <si>
    <t>005151083</t>
  </si>
  <si>
    <t>005151102</t>
  </si>
  <si>
    <t>005151022</t>
  </si>
  <si>
    <t>005151157</t>
  </si>
  <si>
    <t>005151061</t>
  </si>
  <si>
    <t>005151012</t>
  </si>
  <si>
    <t>005151188</t>
  </si>
  <si>
    <t>005151184</t>
  </si>
  <si>
    <t>005151079</t>
  </si>
  <si>
    <t>005151054</t>
  </si>
  <si>
    <t>005151145</t>
  </si>
  <si>
    <t>005151016</t>
  </si>
  <si>
    <t>005151096</t>
  </si>
  <si>
    <t>005151032</t>
  </si>
  <si>
    <t>005151130</t>
  </si>
  <si>
    <t>005151113</t>
  </si>
  <si>
    <t>005151118</t>
  </si>
  <si>
    <t>005151036</t>
  </si>
  <si>
    <t>005151108</t>
  </si>
  <si>
    <t>005151103</t>
  </si>
  <si>
    <t>005151138</t>
  </si>
  <si>
    <t>005151095</t>
  </si>
  <si>
    <t>005151088</t>
  </si>
  <si>
    <t>005151087</t>
  </si>
  <si>
    <t>0051520040</t>
  </si>
  <si>
    <t>0051520121</t>
  </si>
  <si>
    <t>0051520060</t>
  </si>
  <si>
    <t>0051520108</t>
  </si>
  <si>
    <t>0051520117</t>
  </si>
  <si>
    <t>0051520015</t>
  </si>
  <si>
    <t>0051520039</t>
  </si>
  <si>
    <t>0051520073</t>
  </si>
  <si>
    <t>0051520012</t>
  </si>
  <si>
    <t>0051520069</t>
  </si>
  <si>
    <t>0051520050</t>
  </si>
  <si>
    <t>0051520053</t>
  </si>
  <si>
    <t>0051520054</t>
  </si>
  <si>
    <t>0051520057</t>
  </si>
  <si>
    <t>0051520077</t>
  </si>
  <si>
    <t>0051520058</t>
  </si>
  <si>
    <t>0051520021</t>
  </si>
  <si>
    <t>0051520120</t>
  </si>
  <si>
    <t>0051520004</t>
  </si>
  <si>
    <t>0051520107</t>
  </si>
  <si>
    <t>0051520038</t>
  </si>
  <si>
    <t>0051520008</t>
  </si>
  <si>
    <t>0051520075</t>
  </si>
  <si>
    <t>面试成绩</t>
  </si>
  <si>
    <t>面试折合成绩</t>
  </si>
  <si>
    <t>总成绩</t>
  </si>
  <si>
    <t>排名</t>
  </si>
  <si>
    <t>体能测试成绩</t>
  </si>
  <si>
    <t>性别</t>
  </si>
  <si>
    <t>总序号</t>
  </si>
  <si>
    <t>面试抽签序号</t>
  </si>
  <si>
    <t>考生姓名</t>
  </si>
  <si>
    <t>性别</t>
  </si>
  <si>
    <t>报考岗位</t>
  </si>
  <si>
    <t>面试成绩</t>
  </si>
  <si>
    <t>排名</t>
  </si>
  <si>
    <t>考区</t>
  </si>
  <si>
    <t>面试室</t>
  </si>
  <si>
    <t>A考区</t>
  </si>
  <si>
    <t>第五</t>
  </si>
  <si>
    <t>B考区</t>
  </si>
  <si>
    <t>第三</t>
  </si>
  <si>
    <t>缺考</t>
  </si>
  <si>
    <t>F</t>
  </si>
  <si>
    <t>第六</t>
  </si>
  <si>
    <t>C</t>
  </si>
  <si>
    <t>第二</t>
  </si>
  <si>
    <t>E</t>
  </si>
  <si>
    <t>第四</t>
  </si>
  <si>
    <t>D</t>
  </si>
  <si>
    <t>第一</t>
  </si>
  <si>
    <t>高永鑫</t>
  </si>
  <si>
    <r>
      <t xml:space="preserve">四川省司法行政戒毒系统2019年上半面向社会公开                                          招聘警务辅助人员面试成绩排名表                                                       </t>
    </r>
    <r>
      <rPr>
        <sz val="10"/>
        <color indexed="8"/>
        <rFont val="方正小标宋简体"/>
        <family val="4"/>
      </rPr>
      <t xml:space="preserve"> </t>
    </r>
  </si>
  <si>
    <r>
      <t xml:space="preserve"> </t>
    </r>
    <r>
      <rPr>
        <sz val="10"/>
        <color indexed="8"/>
        <rFont val="宋体"/>
        <family val="0"/>
      </rPr>
      <t>王玉梁</t>
    </r>
  </si>
  <si>
    <t>合格</t>
  </si>
  <si>
    <t>四川省司法行政戒毒系统
2019年上半年面向社会公开招聘警务辅助人员进入体检环节人员名单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</si>
</sst>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方正小标宋简体"/>
      <family val="4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b/>
      <sz val="11"/>
      <name val="宋体"/>
      <family val="0"/>
    </font>
    <font>
      <b/>
      <sz val="16"/>
      <color indexed="8"/>
      <name val="方正小标宋简体"/>
      <family val="4"/>
    </font>
    <font>
      <sz val="11"/>
      <color theme="0"/>
      <name val="Calibri"/>
      <family val="0"/>
    </font>
    <font>
      <sz val="10"/>
      <color theme="1"/>
      <name val="Arial"/>
      <family val="2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11"/>
      <name val="Calibri"/>
      <family val="0"/>
    </font>
    <font>
      <b/>
      <sz val="16"/>
      <color theme="1"/>
      <name val="方正小标宋简体"/>
      <family val="4"/>
    </font>
    <font>
      <sz val="1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>
        <color rgb="FF000000"/>
      </bottom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9" xfId="33" applyFont="1" applyBorder="1" applyAlignment="1">
      <alignment horizontal="center" vertical="center"/>
      <protection/>
    </xf>
    <xf numFmtId="0" fontId="0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176" fontId="40" fillId="0" borderId="9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4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0" borderId="9" xfId="41" applyFont="1" applyBorder="1" applyAlignment="1">
      <alignment horizontal="center" vertical="center"/>
      <protection/>
    </xf>
    <xf numFmtId="0" fontId="53" fillId="0" borderId="9" xfId="42" applyFont="1" applyBorder="1" applyAlignment="1">
      <alignment horizontal="center" vertical="center"/>
      <protection/>
    </xf>
    <xf numFmtId="0" fontId="53" fillId="0" borderId="9" xfId="41" applyFont="1" applyBorder="1" applyAlignment="1">
      <alignment horizontal="center" vertical="center"/>
      <protection/>
    </xf>
    <xf numFmtId="0" fontId="5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33" applyFont="1" applyBorder="1" applyAlignment="1">
      <alignment horizontal="center" vertical="center"/>
      <protection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 wrapText="1"/>
    </xf>
    <xf numFmtId="0" fontId="52" fillId="0" borderId="9" xfId="41" applyFont="1" applyBorder="1" applyAlignment="1">
      <alignment horizontal="center" vertical="center" wrapText="1"/>
      <protection/>
    </xf>
    <xf numFmtId="0" fontId="52" fillId="0" borderId="9" xfId="41" applyFont="1" applyFill="1" applyBorder="1" applyAlignment="1">
      <alignment horizontal="center" vertical="center"/>
      <protection/>
    </xf>
    <xf numFmtId="0" fontId="54" fillId="0" borderId="9" xfId="41" applyFont="1" applyBorder="1" applyAlignment="1">
      <alignment horizontal="center" vertical="center"/>
      <protection/>
    </xf>
    <xf numFmtId="0" fontId="53" fillId="0" borderId="17" xfId="41" applyFont="1" applyFill="1" applyBorder="1" applyAlignment="1">
      <alignment horizontal="center" vertical="center"/>
      <protection/>
    </xf>
    <xf numFmtId="0" fontId="55" fillId="0" borderId="14" xfId="0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4" fillId="0" borderId="9" xfId="33" applyFont="1" applyBorder="1" applyAlignment="1">
      <alignment horizontal="center" vertical="center"/>
      <protection/>
    </xf>
    <xf numFmtId="0" fontId="54" fillId="0" borderId="9" xfId="0" applyFont="1" applyBorder="1" applyAlignment="1">
      <alignment vertical="center"/>
    </xf>
    <xf numFmtId="0" fontId="54" fillId="33" borderId="13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33" applyFont="1" applyBorder="1" applyAlignment="1">
      <alignment horizontal="center" vertical="center"/>
      <protection/>
    </xf>
    <xf numFmtId="0" fontId="51" fillId="0" borderId="9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0" fillId="0" borderId="14" xfId="33" applyFont="1" applyBorder="1" applyAlignment="1">
      <alignment horizontal="center" vertical="center"/>
      <protection/>
    </xf>
    <xf numFmtId="49" fontId="51" fillId="0" borderId="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51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 wrapText="1"/>
    </xf>
    <xf numFmtId="0" fontId="51" fillId="0" borderId="18" xfId="0" applyNumberFormat="1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9" fillId="0" borderId="0" xfId="41" applyFont="1" applyAlignment="1">
      <alignment horizontal="center" vertical="center" wrapText="1"/>
      <protection/>
    </xf>
    <xf numFmtId="0" fontId="59" fillId="0" borderId="0" xfId="41" applyFont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 2" xfId="43"/>
    <cellStyle name="常规 2 3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view="pageBreakPreview" zoomScale="60" zoomScalePageLayoutView="0" workbookViewId="0" topLeftCell="C1">
      <selection activeCell="AC8" sqref="AC8"/>
    </sheetView>
  </sheetViews>
  <sheetFormatPr defaultColWidth="9.140625" defaultRowHeight="15"/>
  <cols>
    <col min="1" max="2" width="9.00390625" style="1" hidden="1" customWidth="1"/>
    <col min="3" max="3" width="1.28515625" style="1" customWidth="1"/>
    <col min="4" max="4" width="4.7109375" style="1" customWidth="1"/>
    <col min="5" max="5" width="7.57421875" style="1" customWidth="1"/>
    <col min="6" max="6" width="5.8515625" style="1" customWidth="1"/>
    <col min="7" max="7" width="28.57421875" style="2" customWidth="1"/>
    <col min="8" max="8" width="14.00390625" style="1" customWidth="1"/>
    <col min="9" max="9" width="11.8515625" style="1" customWidth="1"/>
    <col min="10" max="10" width="5.421875" style="1" customWidth="1"/>
    <col min="11" max="11" width="5.57421875" style="1" customWidth="1"/>
    <col min="12" max="12" width="7.421875" style="1" customWidth="1"/>
    <col min="13" max="13" width="6.57421875" style="2" customWidth="1"/>
    <col min="14" max="14" width="5.28125" style="1" customWidth="1"/>
    <col min="15" max="15" width="9.7109375" style="2" customWidth="1"/>
    <col min="16" max="16" width="6.421875" style="1" customWidth="1"/>
    <col min="17" max="18" width="7.421875" style="1" customWidth="1"/>
    <col min="19" max="19" width="5.421875" style="1" customWidth="1"/>
    <col min="20" max="20" width="9.00390625" style="91" customWidth="1"/>
    <col min="21" max="16384" width="9.00390625" style="1" customWidth="1"/>
  </cols>
  <sheetData>
    <row r="1" spans="4:20" ht="57" customHeight="1">
      <c r="D1" s="92" t="s">
        <v>553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29.25" customHeight="1">
      <c r="A2" s="2" t="s">
        <v>0</v>
      </c>
      <c r="B2" s="3" t="s">
        <v>1</v>
      </c>
      <c r="C2" s="3" t="s">
        <v>2</v>
      </c>
      <c r="D2" s="20" t="s">
        <v>413</v>
      </c>
      <c r="E2" s="20" t="s">
        <v>3</v>
      </c>
      <c r="F2" s="31" t="s">
        <v>526</v>
      </c>
      <c r="G2" s="20" t="s">
        <v>4</v>
      </c>
      <c r="H2" s="20" t="s">
        <v>5</v>
      </c>
      <c r="I2" s="20" t="s">
        <v>417</v>
      </c>
      <c r="J2" s="20" t="s">
        <v>414</v>
      </c>
      <c r="K2" s="21" t="s">
        <v>6</v>
      </c>
      <c r="L2" s="22" t="s">
        <v>415</v>
      </c>
      <c r="M2" s="21" t="s">
        <v>7</v>
      </c>
      <c r="N2" s="21" t="s">
        <v>8</v>
      </c>
      <c r="O2" s="26" t="s">
        <v>9</v>
      </c>
      <c r="P2" s="29" t="s">
        <v>521</v>
      </c>
      <c r="Q2" s="29" t="s">
        <v>522</v>
      </c>
      <c r="R2" s="29" t="s">
        <v>523</v>
      </c>
      <c r="S2" s="29" t="s">
        <v>524</v>
      </c>
      <c r="T2" s="90" t="s">
        <v>525</v>
      </c>
    </row>
    <row r="3" spans="1:20" ht="19.5" customHeight="1">
      <c r="A3" s="2" t="s">
        <v>26</v>
      </c>
      <c r="B3" s="32" t="s">
        <v>27</v>
      </c>
      <c r="C3" s="19" t="s">
        <v>28</v>
      </c>
      <c r="D3" s="19">
        <v>1</v>
      </c>
      <c r="E3" s="32" t="s">
        <v>29</v>
      </c>
      <c r="F3" s="32" t="s">
        <v>12</v>
      </c>
      <c r="G3" s="32" t="s">
        <v>13</v>
      </c>
      <c r="H3" s="32" t="s">
        <v>14</v>
      </c>
      <c r="I3" s="19" t="s">
        <v>420</v>
      </c>
      <c r="J3" s="32">
        <v>14</v>
      </c>
      <c r="K3" s="4">
        <v>62</v>
      </c>
      <c r="L3" s="4">
        <f aca="true" t="shared" si="0" ref="L3:L16">K3*0.6</f>
        <v>37.199999999999996</v>
      </c>
      <c r="M3" s="4" t="s">
        <v>15</v>
      </c>
      <c r="N3" s="4">
        <v>5</v>
      </c>
      <c r="O3" s="27">
        <f aca="true" t="shared" si="1" ref="O3:O26">L3+N3</f>
        <v>42.199999999999996</v>
      </c>
      <c r="P3" s="30">
        <f>VLOOKUP(E3,Sheet3!$D$3:$I$86,6,FALSE)</f>
        <v>88.2</v>
      </c>
      <c r="Q3" s="30">
        <f aca="true" t="shared" si="2" ref="Q3:Q26">P3*0.4</f>
        <v>35.28</v>
      </c>
      <c r="R3" s="30">
        <f aca="true" t="shared" si="3" ref="R3:R26">Q3+O3</f>
        <v>77.47999999999999</v>
      </c>
      <c r="S3" s="32">
        <v>1</v>
      </c>
      <c r="T3" s="6" t="s">
        <v>552</v>
      </c>
    </row>
    <row r="4" spans="1:20" ht="19.5" customHeight="1">
      <c r="A4" s="2" t="s">
        <v>22</v>
      </c>
      <c r="B4" s="32" t="s">
        <v>23</v>
      </c>
      <c r="C4" s="19" t="s">
        <v>24</v>
      </c>
      <c r="D4" s="19">
        <v>2</v>
      </c>
      <c r="E4" s="32" t="s">
        <v>25</v>
      </c>
      <c r="F4" s="32" t="s">
        <v>12</v>
      </c>
      <c r="G4" s="24" t="s">
        <v>416</v>
      </c>
      <c r="H4" s="32" t="s">
        <v>14</v>
      </c>
      <c r="I4" s="19" t="s">
        <v>419</v>
      </c>
      <c r="J4" s="32">
        <v>14</v>
      </c>
      <c r="K4" s="4">
        <v>63</v>
      </c>
      <c r="L4" s="4">
        <f t="shared" si="0"/>
        <v>37.8</v>
      </c>
      <c r="M4" s="4" t="s">
        <v>20</v>
      </c>
      <c r="N4" s="4">
        <v>5</v>
      </c>
      <c r="O4" s="27">
        <f t="shared" si="1"/>
        <v>42.8</v>
      </c>
      <c r="P4" s="30">
        <f>VLOOKUP(E4,Sheet3!$D$3:$I$86,6,FALSE)</f>
        <v>80.4</v>
      </c>
      <c r="Q4" s="30">
        <f t="shared" si="2"/>
        <v>32.160000000000004</v>
      </c>
      <c r="R4" s="30">
        <f t="shared" si="3"/>
        <v>74.96000000000001</v>
      </c>
      <c r="S4" s="32">
        <v>2</v>
      </c>
      <c r="T4" s="6" t="s">
        <v>552</v>
      </c>
    </row>
    <row r="5" spans="1:20" ht="19.5" customHeight="1">
      <c r="A5" s="2" t="s">
        <v>16</v>
      </c>
      <c r="B5" s="32" t="s">
        <v>17</v>
      </c>
      <c r="C5" s="19" t="s">
        <v>18</v>
      </c>
      <c r="D5" s="19">
        <v>3</v>
      </c>
      <c r="E5" s="32" t="s">
        <v>19</v>
      </c>
      <c r="F5" s="32" t="s">
        <v>12</v>
      </c>
      <c r="G5" s="32" t="s">
        <v>13</v>
      </c>
      <c r="H5" s="32" t="s">
        <v>14</v>
      </c>
      <c r="I5" s="19" t="s">
        <v>418</v>
      </c>
      <c r="J5" s="32">
        <v>14</v>
      </c>
      <c r="K5" s="4">
        <v>65</v>
      </c>
      <c r="L5" s="4">
        <f t="shared" si="0"/>
        <v>39</v>
      </c>
      <c r="M5" s="4" t="s">
        <v>20</v>
      </c>
      <c r="N5" s="4">
        <v>5</v>
      </c>
      <c r="O5" s="27">
        <f t="shared" si="1"/>
        <v>44</v>
      </c>
      <c r="P5" s="30">
        <f>VLOOKUP(E5,Sheet3!$D$3:$I$86,6,FALSE)</f>
        <v>76.4</v>
      </c>
      <c r="Q5" s="30">
        <f t="shared" si="2"/>
        <v>30.560000000000002</v>
      </c>
      <c r="R5" s="30">
        <f t="shared" si="3"/>
        <v>74.56</v>
      </c>
      <c r="S5" s="32">
        <v>3</v>
      </c>
      <c r="T5" s="6" t="s">
        <v>552</v>
      </c>
    </row>
    <row r="6" spans="1:20" ht="19.5" customHeight="1">
      <c r="A6" s="2" t="s">
        <v>39</v>
      </c>
      <c r="B6" s="32" t="s">
        <v>27</v>
      </c>
      <c r="C6" s="19" t="s">
        <v>40</v>
      </c>
      <c r="D6" s="19">
        <v>4</v>
      </c>
      <c r="E6" s="32" t="s">
        <v>41</v>
      </c>
      <c r="F6" s="32" t="s">
        <v>12</v>
      </c>
      <c r="G6" s="32" t="s">
        <v>13</v>
      </c>
      <c r="H6" s="32" t="s">
        <v>14</v>
      </c>
      <c r="I6" s="19" t="s">
        <v>424</v>
      </c>
      <c r="J6" s="32">
        <v>14</v>
      </c>
      <c r="K6" s="4">
        <v>56.5</v>
      </c>
      <c r="L6" s="4">
        <f t="shared" si="0"/>
        <v>33.9</v>
      </c>
      <c r="M6" s="4" t="s">
        <v>15</v>
      </c>
      <c r="N6" s="4">
        <v>5</v>
      </c>
      <c r="O6" s="27">
        <f t="shared" si="1"/>
        <v>38.9</v>
      </c>
      <c r="P6" s="30">
        <f>VLOOKUP(E6,Sheet3!$D$3:$I$86,6,FALSE)</f>
        <v>87.8</v>
      </c>
      <c r="Q6" s="30">
        <f t="shared" si="2"/>
        <v>35.12</v>
      </c>
      <c r="R6" s="30">
        <f t="shared" si="3"/>
        <v>74.02</v>
      </c>
      <c r="S6" s="32">
        <v>4</v>
      </c>
      <c r="T6" s="6" t="s">
        <v>552</v>
      </c>
    </row>
    <row r="7" spans="1:20" ht="19.5" customHeight="1">
      <c r="A7" s="2" t="s">
        <v>51</v>
      </c>
      <c r="B7" s="32" t="s">
        <v>52</v>
      </c>
      <c r="C7" s="19" t="s">
        <v>53</v>
      </c>
      <c r="D7" s="19">
        <v>5</v>
      </c>
      <c r="E7" s="32" t="s">
        <v>54</v>
      </c>
      <c r="F7" s="32" t="s">
        <v>12</v>
      </c>
      <c r="G7" s="32" t="s">
        <v>13</v>
      </c>
      <c r="H7" s="32" t="s">
        <v>14</v>
      </c>
      <c r="I7" s="19" t="s">
        <v>428</v>
      </c>
      <c r="J7" s="32">
        <v>14</v>
      </c>
      <c r="K7" s="4">
        <v>55</v>
      </c>
      <c r="L7" s="4">
        <f t="shared" si="0"/>
        <v>33</v>
      </c>
      <c r="M7" s="4" t="s">
        <v>15</v>
      </c>
      <c r="N7" s="4">
        <v>5</v>
      </c>
      <c r="O7" s="27">
        <f t="shared" si="1"/>
        <v>38</v>
      </c>
      <c r="P7" s="30">
        <f>VLOOKUP(E7,Sheet3!$D$3:$I$86,6,FALSE)</f>
        <v>89.2</v>
      </c>
      <c r="Q7" s="30">
        <f t="shared" si="2"/>
        <v>35.68</v>
      </c>
      <c r="R7" s="30">
        <f t="shared" si="3"/>
        <v>73.68</v>
      </c>
      <c r="S7" s="32">
        <v>5</v>
      </c>
      <c r="T7" s="6" t="s">
        <v>552</v>
      </c>
    </row>
    <row r="8" spans="1:20" ht="19.5" customHeight="1">
      <c r="A8" s="2" t="s">
        <v>42</v>
      </c>
      <c r="B8" s="32" t="s">
        <v>17</v>
      </c>
      <c r="C8" s="19" t="s">
        <v>43</v>
      </c>
      <c r="D8" s="19">
        <v>6</v>
      </c>
      <c r="E8" s="32" t="s">
        <v>44</v>
      </c>
      <c r="F8" s="32" t="s">
        <v>12</v>
      </c>
      <c r="G8" s="32" t="s">
        <v>13</v>
      </c>
      <c r="H8" s="32" t="s">
        <v>14</v>
      </c>
      <c r="I8" s="19" t="s">
        <v>425</v>
      </c>
      <c r="J8" s="32">
        <v>14</v>
      </c>
      <c r="K8" s="4">
        <v>56</v>
      </c>
      <c r="L8" s="4">
        <f t="shared" si="0"/>
        <v>33.6</v>
      </c>
      <c r="M8" s="4" t="s">
        <v>15</v>
      </c>
      <c r="N8" s="4">
        <v>5</v>
      </c>
      <c r="O8" s="27">
        <f t="shared" si="1"/>
        <v>38.6</v>
      </c>
      <c r="P8" s="30">
        <f>VLOOKUP(E8,Sheet3!$D$3:$I$86,6,FALSE)</f>
        <v>84</v>
      </c>
      <c r="Q8" s="30">
        <f t="shared" si="2"/>
        <v>33.6</v>
      </c>
      <c r="R8" s="30">
        <f t="shared" si="3"/>
        <v>72.2</v>
      </c>
      <c r="S8" s="32">
        <v>6</v>
      </c>
      <c r="T8" s="6" t="s">
        <v>552</v>
      </c>
    </row>
    <row r="9" spans="1:20" ht="19.5" customHeight="1">
      <c r="A9" s="2" t="s">
        <v>30</v>
      </c>
      <c r="B9" s="32" t="s">
        <v>10</v>
      </c>
      <c r="C9" s="19" t="s">
        <v>31</v>
      </c>
      <c r="D9" s="19">
        <v>7</v>
      </c>
      <c r="E9" s="32" t="s">
        <v>32</v>
      </c>
      <c r="F9" s="32" t="s">
        <v>12</v>
      </c>
      <c r="G9" s="32" t="s">
        <v>13</v>
      </c>
      <c r="H9" s="32" t="s">
        <v>14</v>
      </c>
      <c r="I9" s="19" t="s">
        <v>421</v>
      </c>
      <c r="J9" s="32">
        <v>14</v>
      </c>
      <c r="K9" s="4">
        <v>61.5</v>
      </c>
      <c r="L9" s="4">
        <f t="shared" si="0"/>
        <v>36.9</v>
      </c>
      <c r="M9" s="4" t="s">
        <v>20</v>
      </c>
      <c r="N9" s="4">
        <v>5</v>
      </c>
      <c r="O9" s="27">
        <f t="shared" si="1"/>
        <v>41.9</v>
      </c>
      <c r="P9" s="30">
        <f>VLOOKUP(E9,Sheet3!$D$3:$I$86,6,FALSE)</f>
        <v>75.6</v>
      </c>
      <c r="Q9" s="30">
        <f t="shared" si="2"/>
        <v>30.24</v>
      </c>
      <c r="R9" s="30">
        <f t="shared" si="3"/>
        <v>72.14</v>
      </c>
      <c r="S9" s="32">
        <v>7</v>
      </c>
      <c r="T9" s="6" t="s">
        <v>552</v>
      </c>
    </row>
    <row r="10" spans="1:20" ht="19.5" customHeight="1">
      <c r="A10" s="2" t="s">
        <v>33</v>
      </c>
      <c r="B10" s="32" t="s">
        <v>23</v>
      </c>
      <c r="C10" s="19" t="s">
        <v>34</v>
      </c>
      <c r="D10" s="19">
        <v>8</v>
      </c>
      <c r="E10" s="32" t="s">
        <v>35</v>
      </c>
      <c r="F10" s="32" t="s">
        <v>12</v>
      </c>
      <c r="G10" s="32" t="s">
        <v>13</v>
      </c>
      <c r="H10" s="32" t="s">
        <v>14</v>
      </c>
      <c r="I10" s="19" t="s">
        <v>422</v>
      </c>
      <c r="J10" s="32">
        <v>14</v>
      </c>
      <c r="K10" s="4">
        <v>68</v>
      </c>
      <c r="L10" s="4">
        <f t="shared" si="0"/>
        <v>40.8</v>
      </c>
      <c r="M10" s="4"/>
      <c r="N10" s="4"/>
      <c r="O10" s="27">
        <f t="shared" si="1"/>
        <v>40.8</v>
      </c>
      <c r="P10" s="30">
        <f>VLOOKUP(E10,Sheet3!$D$3:$I$86,6,FALSE)</f>
        <v>78.2</v>
      </c>
      <c r="Q10" s="30">
        <f t="shared" si="2"/>
        <v>31.28</v>
      </c>
      <c r="R10" s="30">
        <f t="shared" si="3"/>
        <v>72.08</v>
      </c>
      <c r="S10" s="32">
        <v>8</v>
      </c>
      <c r="T10" s="6" t="s">
        <v>552</v>
      </c>
    </row>
    <row r="11" spans="1:20" ht="19.5" customHeight="1">
      <c r="A11" s="2" t="s">
        <v>36</v>
      </c>
      <c r="B11" s="32" t="s">
        <v>27</v>
      </c>
      <c r="C11" s="19" t="s">
        <v>37</v>
      </c>
      <c r="D11" s="19">
        <v>9</v>
      </c>
      <c r="E11" s="32" t="s">
        <v>38</v>
      </c>
      <c r="F11" s="32" t="s">
        <v>12</v>
      </c>
      <c r="G11" s="32" t="s">
        <v>13</v>
      </c>
      <c r="H11" s="32" t="s">
        <v>14</v>
      </c>
      <c r="I11" s="19" t="s">
        <v>423</v>
      </c>
      <c r="J11" s="32">
        <v>14</v>
      </c>
      <c r="K11" s="4">
        <v>58</v>
      </c>
      <c r="L11" s="4">
        <f t="shared" si="0"/>
        <v>34.8</v>
      </c>
      <c r="M11" s="4" t="s">
        <v>15</v>
      </c>
      <c r="N11" s="4">
        <v>5</v>
      </c>
      <c r="O11" s="27">
        <f t="shared" si="1"/>
        <v>39.8</v>
      </c>
      <c r="P11" s="30">
        <f>VLOOKUP(E11,Sheet3!$D$3:$I$86,6,FALSE)</f>
        <v>80</v>
      </c>
      <c r="Q11" s="30">
        <f t="shared" si="2"/>
        <v>32</v>
      </c>
      <c r="R11" s="30">
        <f t="shared" si="3"/>
        <v>71.8</v>
      </c>
      <c r="S11" s="32">
        <v>9</v>
      </c>
      <c r="T11" s="6" t="s">
        <v>552</v>
      </c>
    </row>
    <row r="12" spans="1:20" ht="19.5" customHeight="1">
      <c r="A12" s="2" t="s">
        <v>59</v>
      </c>
      <c r="B12" s="32" t="s">
        <v>17</v>
      </c>
      <c r="C12" s="19" t="s">
        <v>60</v>
      </c>
      <c r="D12" s="19">
        <v>10</v>
      </c>
      <c r="E12" s="32" t="s">
        <v>61</v>
      </c>
      <c r="F12" s="32" t="s">
        <v>12</v>
      </c>
      <c r="G12" s="32" t="s">
        <v>13</v>
      </c>
      <c r="H12" s="32" t="s">
        <v>14</v>
      </c>
      <c r="I12" s="19" t="s">
        <v>429</v>
      </c>
      <c r="J12" s="32">
        <v>14</v>
      </c>
      <c r="K12" s="4">
        <v>59.5</v>
      </c>
      <c r="L12" s="4">
        <f t="shared" si="0"/>
        <v>35.699999999999996</v>
      </c>
      <c r="M12" s="4"/>
      <c r="N12" s="4"/>
      <c r="O12" s="27">
        <f t="shared" si="1"/>
        <v>35.699999999999996</v>
      </c>
      <c r="P12" s="30">
        <f>VLOOKUP(E12,Sheet3!$D$3:$I$86,6,FALSE)</f>
        <v>86.4</v>
      </c>
      <c r="Q12" s="30">
        <f t="shared" si="2"/>
        <v>34.56</v>
      </c>
      <c r="R12" s="30">
        <f t="shared" si="3"/>
        <v>70.25999999999999</v>
      </c>
      <c r="S12" s="32">
        <v>10</v>
      </c>
      <c r="T12" s="6" t="s">
        <v>552</v>
      </c>
    </row>
    <row r="13" spans="1:20" ht="19.5" customHeight="1">
      <c r="A13" s="2" t="s">
        <v>48</v>
      </c>
      <c r="B13" s="32" t="s">
        <v>27</v>
      </c>
      <c r="C13" s="19" t="s">
        <v>49</v>
      </c>
      <c r="D13" s="19">
        <v>11</v>
      </c>
      <c r="E13" s="32" t="s">
        <v>50</v>
      </c>
      <c r="F13" s="32" t="s">
        <v>12</v>
      </c>
      <c r="G13" s="32" t="s">
        <v>13</v>
      </c>
      <c r="H13" s="32" t="s">
        <v>14</v>
      </c>
      <c r="I13" s="19" t="s">
        <v>427</v>
      </c>
      <c r="J13" s="32">
        <v>14</v>
      </c>
      <c r="K13" s="4">
        <v>55</v>
      </c>
      <c r="L13" s="4">
        <f t="shared" si="0"/>
        <v>33</v>
      </c>
      <c r="M13" s="4" t="s">
        <v>15</v>
      </c>
      <c r="N13" s="4">
        <v>5</v>
      </c>
      <c r="O13" s="27">
        <f t="shared" si="1"/>
        <v>38</v>
      </c>
      <c r="P13" s="30">
        <f>VLOOKUP(E13,Sheet3!$D$3:$I$86,6,FALSE)</f>
        <v>79.4</v>
      </c>
      <c r="Q13" s="30">
        <f t="shared" si="2"/>
        <v>31.760000000000005</v>
      </c>
      <c r="R13" s="30">
        <f t="shared" si="3"/>
        <v>69.76</v>
      </c>
      <c r="S13" s="32">
        <v>11</v>
      </c>
      <c r="T13" s="6" t="s">
        <v>552</v>
      </c>
    </row>
    <row r="14" spans="1:20" ht="19.5" customHeight="1">
      <c r="A14" s="2" t="s">
        <v>45</v>
      </c>
      <c r="B14" s="32" t="s">
        <v>27</v>
      </c>
      <c r="C14" s="19" t="s">
        <v>46</v>
      </c>
      <c r="D14" s="19">
        <v>12</v>
      </c>
      <c r="E14" s="32" t="s">
        <v>47</v>
      </c>
      <c r="F14" s="32" t="s">
        <v>12</v>
      </c>
      <c r="G14" s="32" t="s">
        <v>13</v>
      </c>
      <c r="H14" s="32" t="s">
        <v>14</v>
      </c>
      <c r="I14" s="19" t="s">
        <v>426</v>
      </c>
      <c r="J14" s="32">
        <v>14</v>
      </c>
      <c r="K14" s="4">
        <v>55.5</v>
      </c>
      <c r="L14" s="4">
        <f t="shared" si="0"/>
        <v>33.3</v>
      </c>
      <c r="M14" s="4" t="s">
        <v>20</v>
      </c>
      <c r="N14" s="4">
        <v>5</v>
      </c>
      <c r="O14" s="27">
        <f t="shared" si="1"/>
        <v>38.3</v>
      </c>
      <c r="P14" s="30">
        <f>VLOOKUP(E14,Sheet3!$D$3:$I$86,6,FALSE)</f>
        <v>76.4</v>
      </c>
      <c r="Q14" s="30">
        <f t="shared" si="2"/>
        <v>30.560000000000002</v>
      </c>
      <c r="R14" s="30">
        <f t="shared" si="3"/>
        <v>68.86</v>
      </c>
      <c r="S14" s="32">
        <v>12</v>
      </c>
      <c r="T14" s="6" t="s">
        <v>552</v>
      </c>
    </row>
    <row r="15" spans="1:20" ht="19.5" customHeight="1">
      <c r="A15" s="2" t="s">
        <v>65</v>
      </c>
      <c r="B15" s="32" t="s">
        <v>27</v>
      </c>
      <c r="C15" s="19" t="s">
        <v>66</v>
      </c>
      <c r="D15" s="19">
        <v>13</v>
      </c>
      <c r="E15" s="32" t="s">
        <v>67</v>
      </c>
      <c r="F15" s="32" t="s">
        <v>12</v>
      </c>
      <c r="G15" s="32" t="s">
        <v>13</v>
      </c>
      <c r="H15" s="32" t="s">
        <v>14</v>
      </c>
      <c r="I15" s="19" t="s">
        <v>430</v>
      </c>
      <c r="J15" s="32">
        <v>14</v>
      </c>
      <c r="K15" s="4">
        <v>58.5</v>
      </c>
      <c r="L15" s="4">
        <f t="shared" si="0"/>
        <v>35.1</v>
      </c>
      <c r="M15" s="4"/>
      <c r="N15" s="4"/>
      <c r="O15" s="27">
        <f t="shared" si="1"/>
        <v>35.1</v>
      </c>
      <c r="P15" s="30">
        <f>VLOOKUP(E15,Sheet3!$D$3:$I$86,6,FALSE)</f>
        <v>82.8</v>
      </c>
      <c r="Q15" s="30">
        <f t="shared" si="2"/>
        <v>33.12</v>
      </c>
      <c r="R15" s="30">
        <f t="shared" si="3"/>
        <v>68.22</v>
      </c>
      <c r="S15" s="32">
        <v>13</v>
      </c>
      <c r="T15" s="6" t="s">
        <v>552</v>
      </c>
    </row>
    <row r="16" spans="1:20" ht="19.5" customHeight="1">
      <c r="A16" s="2" t="s">
        <v>70</v>
      </c>
      <c r="B16" s="32" t="s">
        <v>23</v>
      </c>
      <c r="C16" s="19" t="s">
        <v>71</v>
      </c>
      <c r="D16" s="19">
        <v>14</v>
      </c>
      <c r="E16" s="32" t="s">
        <v>72</v>
      </c>
      <c r="F16" s="32" t="s">
        <v>12</v>
      </c>
      <c r="G16" s="32" t="s">
        <v>13</v>
      </c>
      <c r="H16" s="32" t="s">
        <v>14</v>
      </c>
      <c r="I16" s="19" t="s">
        <v>431</v>
      </c>
      <c r="J16" s="32">
        <v>14</v>
      </c>
      <c r="K16" s="4">
        <v>56</v>
      </c>
      <c r="L16" s="4">
        <f t="shared" si="0"/>
        <v>33.6</v>
      </c>
      <c r="M16" s="4"/>
      <c r="N16" s="4"/>
      <c r="O16" s="27">
        <f t="shared" si="1"/>
        <v>33.6</v>
      </c>
      <c r="P16" s="30">
        <f>VLOOKUP(E16,Sheet3!$D$3:$I$86,6,FALSE)</f>
        <v>86</v>
      </c>
      <c r="Q16" s="30">
        <f t="shared" si="2"/>
        <v>34.4</v>
      </c>
      <c r="R16" s="30">
        <f t="shared" si="3"/>
        <v>68</v>
      </c>
      <c r="S16" s="32">
        <v>14</v>
      </c>
      <c r="T16" s="6" t="s">
        <v>552</v>
      </c>
    </row>
    <row r="17" spans="1:20" ht="19.5" customHeight="1">
      <c r="A17" s="2" t="s">
        <v>92</v>
      </c>
      <c r="B17" s="32" t="s">
        <v>17</v>
      </c>
      <c r="C17" s="19" t="s">
        <v>93</v>
      </c>
      <c r="D17" s="19">
        <v>15</v>
      </c>
      <c r="E17" s="32" t="s">
        <v>94</v>
      </c>
      <c r="F17" s="32" t="s">
        <v>12</v>
      </c>
      <c r="G17" s="32" t="s">
        <v>13</v>
      </c>
      <c r="H17" s="32" t="s">
        <v>95</v>
      </c>
      <c r="I17" s="19" t="s">
        <v>432</v>
      </c>
      <c r="J17" s="32">
        <v>2</v>
      </c>
      <c r="K17" s="4">
        <v>55</v>
      </c>
      <c r="L17" s="4">
        <f aca="true" t="shared" si="4" ref="L17:L26">K17*0.6</f>
        <v>33</v>
      </c>
      <c r="M17" s="4"/>
      <c r="N17" s="4"/>
      <c r="O17" s="27">
        <f t="shared" si="1"/>
        <v>33</v>
      </c>
      <c r="P17" s="30">
        <f>VLOOKUP(E17,Sheet3!$D$3:$I$86,6,FALSE)</f>
        <v>75.4</v>
      </c>
      <c r="Q17" s="30">
        <f t="shared" si="2"/>
        <v>30.160000000000004</v>
      </c>
      <c r="R17" s="30">
        <f t="shared" si="3"/>
        <v>63.160000000000004</v>
      </c>
      <c r="S17" s="32">
        <v>1</v>
      </c>
      <c r="T17" s="6" t="s">
        <v>552</v>
      </c>
    </row>
    <row r="18" spans="1:20" ht="19.5" customHeight="1">
      <c r="A18" s="2" t="s">
        <v>97</v>
      </c>
      <c r="B18" s="32" t="s">
        <v>17</v>
      </c>
      <c r="C18" s="19" t="s">
        <v>98</v>
      </c>
      <c r="D18" s="19">
        <v>16</v>
      </c>
      <c r="E18" s="32" t="s">
        <v>99</v>
      </c>
      <c r="F18" s="32" t="s">
        <v>12</v>
      </c>
      <c r="G18" s="32" t="s">
        <v>13</v>
      </c>
      <c r="H18" s="32" t="s">
        <v>95</v>
      </c>
      <c r="I18" s="19" t="s">
        <v>433</v>
      </c>
      <c r="J18" s="32">
        <v>2</v>
      </c>
      <c r="K18" s="4">
        <v>35</v>
      </c>
      <c r="L18" s="4">
        <f t="shared" si="4"/>
        <v>21</v>
      </c>
      <c r="M18" s="4"/>
      <c r="N18" s="4"/>
      <c r="O18" s="27">
        <f t="shared" si="1"/>
        <v>21</v>
      </c>
      <c r="P18" s="30">
        <f>VLOOKUP(E18,Sheet3!$D$3:$I$86,6,FALSE)</f>
        <v>75.4</v>
      </c>
      <c r="Q18" s="30">
        <f t="shared" si="2"/>
        <v>30.160000000000004</v>
      </c>
      <c r="R18" s="30">
        <f t="shared" si="3"/>
        <v>51.160000000000004</v>
      </c>
      <c r="S18" s="32">
        <v>2</v>
      </c>
      <c r="T18" s="6" t="s">
        <v>552</v>
      </c>
    </row>
    <row r="19" spans="1:20" ht="19.5" customHeight="1">
      <c r="A19" s="2" t="s">
        <v>102</v>
      </c>
      <c r="B19" s="32" t="s">
        <v>23</v>
      </c>
      <c r="C19" s="19" t="s">
        <v>103</v>
      </c>
      <c r="D19" s="19">
        <v>17</v>
      </c>
      <c r="E19" s="32" t="s">
        <v>104</v>
      </c>
      <c r="F19" s="32" t="s">
        <v>105</v>
      </c>
      <c r="G19" s="32" t="s">
        <v>13</v>
      </c>
      <c r="H19" s="32" t="s">
        <v>106</v>
      </c>
      <c r="I19" s="19" t="s">
        <v>434</v>
      </c>
      <c r="J19" s="32">
        <v>8</v>
      </c>
      <c r="K19" s="4">
        <v>66.5</v>
      </c>
      <c r="L19" s="4">
        <f t="shared" si="4"/>
        <v>39.9</v>
      </c>
      <c r="M19" s="4" t="s">
        <v>88</v>
      </c>
      <c r="N19" s="4">
        <v>3</v>
      </c>
      <c r="O19" s="27">
        <f t="shared" si="1"/>
        <v>42.9</v>
      </c>
      <c r="P19" s="30">
        <f>VLOOKUP(E19,Sheet3!$D$3:$I$86,6,FALSE)</f>
        <v>69</v>
      </c>
      <c r="Q19" s="30">
        <f t="shared" si="2"/>
        <v>27.6</v>
      </c>
      <c r="R19" s="30">
        <f t="shared" si="3"/>
        <v>70.5</v>
      </c>
      <c r="S19" s="32">
        <v>1</v>
      </c>
      <c r="T19" s="6" t="s">
        <v>552</v>
      </c>
    </row>
    <row r="20" spans="1:20" ht="19.5" customHeight="1">
      <c r="A20" s="2" t="s">
        <v>111</v>
      </c>
      <c r="B20" s="32" t="s">
        <v>17</v>
      </c>
      <c r="C20" s="19" t="s">
        <v>112</v>
      </c>
      <c r="D20" s="19">
        <v>18</v>
      </c>
      <c r="E20" s="32" t="s">
        <v>113</v>
      </c>
      <c r="F20" s="32" t="s">
        <v>105</v>
      </c>
      <c r="G20" s="32" t="s">
        <v>13</v>
      </c>
      <c r="H20" s="32" t="s">
        <v>106</v>
      </c>
      <c r="I20" s="19" t="s">
        <v>435</v>
      </c>
      <c r="J20" s="32">
        <v>8</v>
      </c>
      <c r="K20" s="4">
        <v>46.5</v>
      </c>
      <c r="L20" s="4">
        <f t="shared" si="4"/>
        <v>27.9</v>
      </c>
      <c r="M20" s="4" t="s">
        <v>15</v>
      </c>
      <c r="N20" s="4">
        <v>5</v>
      </c>
      <c r="O20" s="27">
        <f t="shared" si="1"/>
        <v>32.9</v>
      </c>
      <c r="P20" s="30">
        <f>VLOOKUP(E20,Sheet3!$D$3:$I$86,6,FALSE)</f>
        <v>85.8</v>
      </c>
      <c r="Q20" s="30">
        <f t="shared" si="2"/>
        <v>34.32</v>
      </c>
      <c r="R20" s="30">
        <f t="shared" si="3"/>
        <v>67.22</v>
      </c>
      <c r="S20" s="32">
        <v>2</v>
      </c>
      <c r="T20" s="6" t="s">
        <v>552</v>
      </c>
    </row>
    <row r="21" spans="1:20" ht="19.5" customHeight="1">
      <c r="A21" s="2" t="s">
        <v>115</v>
      </c>
      <c r="B21" s="32" t="s">
        <v>57</v>
      </c>
      <c r="C21" s="19" t="s">
        <v>116</v>
      </c>
      <c r="D21" s="19">
        <v>19</v>
      </c>
      <c r="E21" s="32" t="s">
        <v>117</v>
      </c>
      <c r="F21" s="32" t="s">
        <v>105</v>
      </c>
      <c r="G21" s="32" t="s">
        <v>13</v>
      </c>
      <c r="H21" s="32" t="s">
        <v>106</v>
      </c>
      <c r="I21" s="19" t="s">
        <v>436</v>
      </c>
      <c r="J21" s="32">
        <v>8</v>
      </c>
      <c r="K21" s="4">
        <v>45.5</v>
      </c>
      <c r="L21" s="4">
        <f t="shared" si="4"/>
        <v>27.3</v>
      </c>
      <c r="M21" s="4" t="s">
        <v>20</v>
      </c>
      <c r="N21" s="4">
        <v>5</v>
      </c>
      <c r="O21" s="27">
        <f t="shared" si="1"/>
        <v>32.3</v>
      </c>
      <c r="P21" s="30">
        <f>VLOOKUP(E21,Sheet3!$D$3:$I$86,6,FALSE)</f>
        <v>74.8</v>
      </c>
      <c r="Q21" s="30">
        <f t="shared" si="2"/>
        <v>29.92</v>
      </c>
      <c r="R21" s="30">
        <f t="shared" si="3"/>
        <v>62.22</v>
      </c>
      <c r="S21" s="32">
        <v>3</v>
      </c>
      <c r="T21" s="6" t="s">
        <v>552</v>
      </c>
    </row>
    <row r="22" spans="1:20" ht="19.5" customHeight="1">
      <c r="A22" s="2" t="s">
        <v>119</v>
      </c>
      <c r="B22" s="32" t="s">
        <v>10</v>
      </c>
      <c r="C22" s="19" t="s">
        <v>120</v>
      </c>
      <c r="D22" s="19">
        <v>20</v>
      </c>
      <c r="E22" s="32" t="s">
        <v>121</v>
      </c>
      <c r="F22" s="32" t="s">
        <v>105</v>
      </c>
      <c r="G22" s="32" t="s">
        <v>13</v>
      </c>
      <c r="H22" s="32" t="s">
        <v>106</v>
      </c>
      <c r="I22" s="19" t="s">
        <v>437</v>
      </c>
      <c r="J22" s="32">
        <v>8</v>
      </c>
      <c r="K22" s="4">
        <v>49</v>
      </c>
      <c r="L22" s="4">
        <f t="shared" si="4"/>
        <v>29.4</v>
      </c>
      <c r="M22" s="4"/>
      <c r="N22" s="4"/>
      <c r="O22" s="27">
        <f t="shared" si="1"/>
        <v>29.4</v>
      </c>
      <c r="P22" s="30">
        <f>VLOOKUP(E22,Sheet3!$D$3:$I$86,6,FALSE)</f>
        <v>78.4</v>
      </c>
      <c r="Q22" s="30">
        <f t="shared" si="2"/>
        <v>31.360000000000003</v>
      </c>
      <c r="R22" s="30">
        <f t="shared" si="3"/>
        <v>60.760000000000005</v>
      </c>
      <c r="S22" s="32">
        <v>4</v>
      </c>
      <c r="T22" s="6" t="s">
        <v>552</v>
      </c>
    </row>
    <row r="23" spans="1:20" ht="19.5" customHeight="1">
      <c r="A23" s="2" t="s">
        <v>127</v>
      </c>
      <c r="B23" s="32" t="s">
        <v>10</v>
      </c>
      <c r="C23" s="19" t="s">
        <v>128</v>
      </c>
      <c r="D23" s="19">
        <v>21</v>
      </c>
      <c r="E23" s="32" t="s">
        <v>129</v>
      </c>
      <c r="F23" s="32" t="s">
        <v>105</v>
      </c>
      <c r="G23" s="32" t="s">
        <v>13</v>
      </c>
      <c r="H23" s="32" t="s">
        <v>106</v>
      </c>
      <c r="I23" s="19" t="s">
        <v>439</v>
      </c>
      <c r="J23" s="32">
        <v>8</v>
      </c>
      <c r="K23" s="4">
        <v>37.5</v>
      </c>
      <c r="L23" s="4">
        <f t="shared" si="4"/>
        <v>22.5</v>
      </c>
      <c r="M23" s="4"/>
      <c r="N23" s="4"/>
      <c r="O23" s="27">
        <f t="shared" si="1"/>
        <v>22.5</v>
      </c>
      <c r="P23" s="30">
        <f>VLOOKUP(E23,Sheet3!$D$3:$I$86,6,FALSE)</f>
        <v>85.8</v>
      </c>
      <c r="Q23" s="30">
        <f t="shared" si="2"/>
        <v>34.32</v>
      </c>
      <c r="R23" s="30">
        <f t="shared" si="3"/>
        <v>56.82</v>
      </c>
      <c r="S23" s="32">
        <v>5</v>
      </c>
      <c r="T23" s="6" t="s">
        <v>552</v>
      </c>
    </row>
    <row r="24" spans="1:20" ht="19.5" customHeight="1">
      <c r="A24" s="2" t="s">
        <v>131</v>
      </c>
      <c r="B24" s="32" t="s">
        <v>57</v>
      </c>
      <c r="C24" s="19" t="s">
        <v>132</v>
      </c>
      <c r="D24" s="19">
        <v>22</v>
      </c>
      <c r="E24" s="32" t="s">
        <v>133</v>
      </c>
      <c r="F24" s="32" t="s">
        <v>105</v>
      </c>
      <c r="G24" s="32" t="s">
        <v>13</v>
      </c>
      <c r="H24" s="32" t="s">
        <v>106</v>
      </c>
      <c r="I24" s="19" t="s">
        <v>440</v>
      </c>
      <c r="J24" s="32">
        <v>8</v>
      </c>
      <c r="K24" s="4">
        <v>31</v>
      </c>
      <c r="L24" s="4">
        <f t="shared" si="4"/>
        <v>18.599999999999998</v>
      </c>
      <c r="M24" s="4" t="s">
        <v>88</v>
      </c>
      <c r="N24" s="4">
        <v>3</v>
      </c>
      <c r="O24" s="27">
        <f t="shared" si="1"/>
        <v>21.599999999999998</v>
      </c>
      <c r="P24" s="30">
        <f>VLOOKUP(E24,Sheet3!$D$3:$I$86,6,FALSE)</f>
        <v>82</v>
      </c>
      <c r="Q24" s="30">
        <f t="shared" si="2"/>
        <v>32.800000000000004</v>
      </c>
      <c r="R24" s="30">
        <f t="shared" si="3"/>
        <v>54.400000000000006</v>
      </c>
      <c r="S24" s="32">
        <v>6</v>
      </c>
      <c r="T24" s="6" t="s">
        <v>552</v>
      </c>
    </row>
    <row r="25" spans="1:20" ht="19.5" customHeight="1">
      <c r="A25" s="2" t="s">
        <v>124</v>
      </c>
      <c r="B25" s="32" t="s">
        <v>17</v>
      </c>
      <c r="C25" s="19" t="s">
        <v>125</v>
      </c>
      <c r="D25" s="19">
        <v>23</v>
      </c>
      <c r="E25" s="32" t="s">
        <v>126</v>
      </c>
      <c r="F25" s="32" t="s">
        <v>105</v>
      </c>
      <c r="G25" s="32" t="s">
        <v>13</v>
      </c>
      <c r="H25" s="32" t="s">
        <v>106</v>
      </c>
      <c r="I25" s="19" t="s">
        <v>438</v>
      </c>
      <c r="J25" s="32">
        <v>8</v>
      </c>
      <c r="K25" s="4">
        <v>38</v>
      </c>
      <c r="L25" s="4">
        <f t="shared" si="4"/>
        <v>22.8</v>
      </c>
      <c r="M25" s="4"/>
      <c r="N25" s="4"/>
      <c r="O25" s="27">
        <f t="shared" si="1"/>
        <v>22.8</v>
      </c>
      <c r="P25" s="30">
        <f>VLOOKUP(E25,Sheet3!$D$3:$I$86,6,FALSE)</f>
        <v>77.4</v>
      </c>
      <c r="Q25" s="30">
        <f t="shared" si="2"/>
        <v>30.960000000000004</v>
      </c>
      <c r="R25" s="30">
        <f t="shared" si="3"/>
        <v>53.760000000000005</v>
      </c>
      <c r="S25" s="32">
        <v>7</v>
      </c>
      <c r="T25" s="6" t="s">
        <v>552</v>
      </c>
    </row>
    <row r="26" spans="1:20" ht="19.5" customHeight="1">
      <c r="A26" s="2" t="s">
        <v>134</v>
      </c>
      <c r="B26" s="32" t="s">
        <v>17</v>
      </c>
      <c r="C26" s="19" t="s">
        <v>135</v>
      </c>
      <c r="D26" s="19">
        <v>24</v>
      </c>
      <c r="E26" s="32" t="s">
        <v>136</v>
      </c>
      <c r="F26" s="32" t="s">
        <v>105</v>
      </c>
      <c r="G26" s="32" t="s">
        <v>13</v>
      </c>
      <c r="H26" s="32" t="s">
        <v>106</v>
      </c>
      <c r="I26" s="19" t="s">
        <v>441</v>
      </c>
      <c r="J26" s="32">
        <v>8</v>
      </c>
      <c r="K26" s="4">
        <v>30.5</v>
      </c>
      <c r="L26" s="4">
        <f t="shared" si="4"/>
        <v>18.3</v>
      </c>
      <c r="M26" s="4" t="s">
        <v>88</v>
      </c>
      <c r="N26" s="4">
        <v>3</v>
      </c>
      <c r="O26" s="27">
        <f t="shared" si="1"/>
        <v>21.3</v>
      </c>
      <c r="P26" s="30">
        <f>VLOOKUP(E26,Sheet3!$D$3:$I$86,6,FALSE)</f>
        <v>77</v>
      </c>
      <c r="Q26" s="30">
        <f t="shared" si="2"/>
        <v>30.8</v>
      </c>
      <c r="R26" s="30">
        <f t="shared" si="3"/>
        <v>52.1</v>
      </c>
      <c r="S26" s="32">
        <v>8</v>
      </c>
      <c r="T26" s="6" t="s">
        <v>552</v>
      </c>
    </row>
    <row r="27" spans="1:20" ht="19.5" customHeight="1">
      <c r="A27" s="2" t="s">
        <v>144</v>
      </c>
      <c r="B27" s="32" t="s">
        <v>17</v>
      </c>
      <c r="C27" s="19" t="s">
        <v>145</v>
      </c>
      <c r="D27" s="19">
        <v>25</v>
      </c>
      <c r="E27" s="32" t="s">
        <v>146</v>
      </c>
      <c r="F27" s="32" t="s">
        <v>105</v>
      </c>
      <c r="G27" s="32" t="s">
        <v>13</v>
      </c>
      <c r="H27" s="32" t="s">
        <v>147</v>
      </c>
      <c r="I27" s="19" t="s">
        <v>442</v>
      </c>
      <c r="J27" s="32">
        <v>2</v>
      </c>
      <c r="K27" s="4">
        <v>45</v>
      </c>
      <c r="L27" s="4">
        <f aca="true" t="shared" si="5" ref="L27:L39">K27*0.6</f>
        <v>27</v>
      </c>
      <c r="M27" s="4"/>
      <c r="N27" s="4"/>
      <c r="O27" s="27">
        <f aca="true" t="shared" si="6" ref="O27:O50">L27+N27</f>
        <v>27</v>
      </c>
      <c r="P27" s="30">
        <f>VLOOKUP(E27,Sheet3!$D$3:$I$86,6,FALSE)</f>
        <v>77</v>
      </c>
      <c r="Q27" s="30">
        <f aca="true" t="shared" si="7" ref="Q27:Q50">P27*0.4</f>
        <v>30.8</v>
      </c>
      <c r="R27" s="30">
        <f aca="true" t="shared" si="8" ref="R27:R50">Q27+O27</f>
        <v>57.8</v>
      </c>
      <c r="S27" s="32">
        <v>1</v>
      </c>
      <c r="T27" s="6" t="s">
        <v>552</v>
      </c>
    </row>
    <row r="28" spans="1:20" ht="19.5" customHeight="1">
      <c r="A28" s="2" t="s">
        <v>149</v>
      </c>
      <c r="B28" s="32" t="s">
        <v>57</v>
      </c>
      <c r="C28" s="19" t="s">
        <v>150</v>
      </c>
      <c r="D28" s="19">
        <v>26</v>
      </c>
      <c r="E28" s="32" t="s">
        <v>151</v>
      </c>
      <c r="F28" s="32" t="s">
        <v>105</v>
      </c>
      <c r="G28" s="32" t="s">
        <v>13</v>
      </c>
      <c r="H28" s="32" t="s">
        <v>147</v>
      </c>
      <c r="I28" s="19" t="s">
        <v>443</v>
      </c>
      <c r="J28" s="32">
        <v>2</v>
      </c>
      <c r="K28" s="4">
        <v>31</v>
      </c>
      <c r="L28" s="4">
        <f t="shared" si="5"/>
        <v>18.599999999999998</v>
      </c>
      <c r="M28" s="4"/>
      <c r="N28" s="4"/>
      <c r="O28" s="27">
        <f t="shared" si="6"/>
        <v>18.599999999999998</v>
      </c>
      <c r="P28" s="30">
        <f>VLOOKUP(E28,Sheet3!$D$3:$I$86,6,FALSE)</f>
        <v>76.8</v>
      </c>
      <c r="Q28" s="30">
        <f t="shared" si="7"/>
        <v>30.72</v>
      </c>
      <c r="R28" s="30">
        <f t="shared" si="8"/>
        <v>49.31999999999999</v>
      </c>
      <c r="S28" s="32">
        <v>2</v>
      </c>
      <c r="T28" s="6" t="s">
        <v>552</v>
      </c>
    </row>
    <row r="29" spans="1:20" ht="19.5" customHeight="1">
      <c r="A29" s="2" t="s">
        <v>153</v>
      </c>
      <c r="B29" s="32" t="s">
        <v>23</v>
      </c>
      <c r="C29" s="19" t="s">
        <v>154</v>
      </c>
      <c r="D29" s="19">
        <v>27</v>
      </c>
      <c r="E29" s="32" t="s">
        <v>155</v>
      </c>
      <c r="F29" s="32" t="s">
        <v>12</v>
      </c>
      <c r="G29" s="32" t="s">
        <v>13</v>
      </c>
      <c r="H29" s="32" t="s">
        <v>156</v>
      </c>
      <c r="I29" s="19" t="s">
        <v>444</v>
      </c>
      <c r="J29" s="32">
        <v>2</v>
      </c>
      <c r="K29" s="4">
        <v>58.5</v>
      </c>
      <c r="L29" s="4">
        <f t="shared" si="5"/>
        <v>35.1</v>
      </c>
      <c r="M29" s="4" t="s">
        <v>15</v>
      </c>
      <c r="N29" s="4">
        <v>5</v>
      </c>
      <c r="O29" s="27">
        <f t="shared" si="6"/>
        <v>40.1</v>
      </c>
      <c r="P29" s="30">
        <f>VLOOKUP(E29,Sheet3!$D$3:$I$86,6,FALSE)</f>
        <v>86.6</v>
      </c>
      <c r="Q29" s="30">
        <f t="shared" si="7"/>
        <v>34.64</v>
      </c>
      <c r="R29" s="30">
        <f t="shared" si="8"/>
        <v>74.74000000000001</v>
      </c>
      <c r="S29" s="32">
        <v>1</v>
      </c>
      <c r="T29" s="6" t="s">
        <v>552</v>
      </c>
    </row>
    <row r="30" spans="1:20" ht="19.5" customHeight="1">
      <c r="A30" s="2" t="s">
        <v>159</v>
      </c>
      <c r="B30" s="32" t="s">
        <v>160</v>
      </c>
      <c r="C30" s="19" t="s">
        <v>161</v>
      </c>
      <c r="D30" s="19">
        <v>28</v>
      </c>
      <c r="E30" s="32" t="s">
        <v>162</v>
      </c>
      <c r="F30" s="32" t="s">
        <v>12</v>
      </c>
      <c r="G30" s="32" t="s">
        <v>13</v>
      </c>
      <c r="H30" s="32" t="s">
        <v>156</v>
      </c>
      <c r="I30" s="19" t="s">
        <v>445</v>
      </c>
      <c r="J30" s="32">
        <v>2</v>
      </c>
      <c r="K30" s="4">
        <v>50</v>
      </c>
      <c r="L30" s="4">
        <f t="shared" si="5"/>
        <v>30</v>
      </c>
      <c r="M30" s="4" t="s">
        <v>15</v>
      </c>
      <c r="N30" s="4">
        <v>5</v>
      </c>
      <c r="O30" s="27">
        <f t="shared" si="6"/>
        <v>35</v>
      </c>
      <c r="P30" s="30">
        <f>VLOOKUP(E30,Sheet3!$D$3:$I$86,6,FALSE)</f>
        <v>89.2</v>
      </c>
      <c r="Q30" s="30">
        <f t="shared" si="7"/>
        <v>35.68</v>
      </c>
      <c r="R30" s="30">
        <f t="shared" si="8"/>
        <v>70.68</v>
      </c>
      <c r="S30" s="32">
        <v>2</v>
      </c>
      <c r="T30" s="6" t="s">
        <v>552</v>
      </c>
    </row>
    <row r="31" spans="1:20" ht="19.5" customHeight="1">
      <c r="A31" s="2" t="s">
        <v>165</v>
      </c>
      <c r="B31" s="32" t="s">
        <v>52</v>
      </c>
      <c r="C31" s="19" t="s">
        <v>166</v>
      </c>
      <c r="D31" s="19">
        <v>29</v>
      </c>
      <c r="E31" s="32" t="s">
        <v>167</v>
      </c>
      <c r="F31" s="32" t="s">
        <v>12</v>
      </c>
      <c r="G31" s="32" t="s">
        <v>13</v>
      </c>
      <c r="H31" s="32" t="s">
        <v>168</v>
      </c>
      <c r="I31" s="19" t="s">
        <v>446</v>
      </c>
      <c r="J31" s="32">
        <v>2</v>
      </c>
      <c r="K31" s="4">
        <v>57.5</v>
      </c>
      <c r="L31" s="4">
        <f t="shared" si="5"/>
        <v>34.5</v>
      </c>
      <c r="M31" s="4"/>
      <c r="N31" s="4"/>
      <c r="O31" s="27">
        <f t="shared" si="6"/>
        <v>34.5</v>
      </c>
      <c r="P31" s="30">
        <f>VLOOKUP(E31,Sheet3!$D$3:$I$86,6,FALSE)</f>
        <v>86</v>
      </c>
      <c r="Q31" s="30">
        <f t="shared" si="7"/>
        <v>34.4</v>
      </c>
      <c r="R31" s="30">
        <f t="shared" si="8"/>
        <v>68.9</v>
      </c>
      <c r="S31" s="32">
        <v>1</v>
      </c>
      <c r="T31" s="6" t="s">
        <v>552</v>
      </c>
    </row>
    <row r="32" spans="1:20" ht="21" customHeight="1">
      <c r="A32" s="2" t="s">
        <v>170</v>
      </c>
      <c r="B32" s="32" t="s">
        <v>57</v>
      </c>
      <c r="C32" s="19" t="s">
        <v>171</v>
      </c>
      <c r="D32" s="19">
        <v>30</v>
      </c>
      <c r="E32" s="32" t="s">
        <v>172</v>
      </c>
      <c r="F32" s="32" t="s">
        <v>105</v>
      </c>
      <c r="G32" s="32" t="s">
        <v>13</v>
      </c>
      <c r="H32" s="32" t="s">
        <v>168</v>
      </c>
      <c r="I32" s="19" t="s">
        <v>447</v>
      </c>
      <c r="J32" s="32">
        <v>2</v>
      </c>
      <c r="K32" s="4">
        <v>38</v>
      </c>
      <c r="L32" s="4">
        <f t="shared" si="5"/>
        <v>22.8</v>
      </c>
      <c r="M32" s="4"/>
      <c r="N32" s="4"/>
      <c r="O32" s="27">
        <f t="shared" si="6"/>
        <v>22.8</v>
      </c>
      <c r="P32" s="30">
        <f>VLOOKUP(E32,Sheet3!$D$3:$I$86,6,FALSE)</f>
        <v>88.4</v>
      </c>
      <c r="Q32" s="30">
        <f t="shared" si="7"/>
        <v>35.36000000000001</v>
      </c>
      <c r="R32" s="30">
        <f t="shared" si="8"/>
        <v>58.16000000000001</v>
      </c>
      <c r="S32" s="32">
        <v>2</v>
      </c>
      <c r="T32" s="6" t="s">
        <v>552</v>
      </c>
    </row>
    <row r="33" spans="1:20" ht="19.5" customHeight="1">
      <c r="A33" s="32"/>
      <c r="B33" s="5"/>
      <c r="C33" s="32"/>
      <c r="D33" s="19">
        <v>31</v>
      </c>
      <c r="E33" s="32" t="s">
        <v>342</v>
      </c>
      <c r="F33" s="32" t="s">
        <v>105</v>
      </c>
      <c r="G33" s="32" t="s">
        <v>343</v>
      </c>
      <c r="H33" s="32" t="s">
        <v>344</v>
      </c>
      <c r="I33" s="25" t="s">
        <v>498</v>
      </c>
      <c r="J33" s="32">
        <v>2</v>
      </c>
      <c r="K33" s="4">
        <v>60</v>
      </c>
      <c r="L33" s="4">
        <f t="shared" si="5"/>
        <v>36</v>
      </c>
      <c r="M33" s="4"/>
      <c r="N33" s="4"/>
      <c r="O33" s="27">
        <f t="shared" si="6"/>
        <v>36</v>
      </c>
      <c r="P33" s="30">
        <f>VLOOKUP(E33,Sheet3!$D$87:$I$151,6,FALSE)</f>
        <v>84.6</v>
      </c>
      <c r="Q33" s="30">
        <f t="shared" si="7"/>
        <v>33.839999999999996</v>
      </c>
      <c r="R33" s="30">
        <f t="shared" si="8"/>
        <v>69.84</v>
      </c>
      <c r="S33" s="32">
        <v>1</v>
      </c>
      <c r="T33" s="6" t="s">
        <v>552</v>
      </c>
    </row>
    <row r="34" spans="1:20" ht="19.5" customHeight="1">
      <c r="A34" s="32"/>
      <c r="B34" s="4"/>
      <c r="C34" s="32"/>
      <c r="D34" s="19">
        <v>32</v>
      </c>
      <c r="E34" s="32" t="s">
        <v>345</v>
      </c>
      <c r="F34" s="32" t="s">
        <v>105</v>
      </c>
      <c r="G34" s="32" t="s">
        <v>343</v>
      </c>
      <c r="H34" s="32" t="s">
        <v>344</v>
      </c>
      <c r="I34" s="25" t="s">
        <v>499</v>
      </c>
      <c r="J34" s="32">
        <v>2</v>
      </c>
      <c r="K34" s="4">
        <v>51.5</v>
      </c>
      <c r="L34" s="4">
        <f t="shared" si="5"/>
        <v>30.9</v>
      </c>
      <c r="M34" s="4"/>
      <c r="N34" s="4"/>
      <c r="O34" s="27">
        <f t="shared" si="6"/>
        <v>30.9</v>
      </c>
      <c r="P34" s="30">
        <f>VLOOKUP(E34,Sheet3!$D$87:$I$151,6,FALSE)</f>
        <v>88</v>
      </c>
      <c r="Q34" s="30">
        <f t="shared" si="7"/>
        <v>35.2</v>
      </c>
      <c r="R34" s="30">
        <f t="shared" si="8"/>
        <v>66.1</v>
      </c>
      <c r="S34" s="32">
        <v>2</v>
      </c>
      <c r="T34" s="6" t="s">
        <v>552</v>
      </c>
    </row>
    <row r="35" spans="1:20" ht="19.5" customHeight="1">
      <c r="A35" s="32"/>
      <c r="B35" s="4"/>
      <c r="C35" s="32"/>
      <c r="D35" s="19">
        <v>33</v>
      </c>
      <c r="E35" s="32" t="s">
        <v>347</v>
      </c>
      <c r="F35" s="32" t="s">
        <v>105</v>
      </c>
      <c r="G35" s="32" t="s">
        <v>343</v>
      </c>
      <c r="H35" s="32" t="s">
        <v>348</v>
      </c>
      <c r="I35" s="25" t="s">
        <v>500</v>
      </c>
      <c r="J35" s="32">
        <v>1</v>
      </c>
      <c r="K35" s="4">
        <v>46</v>
      </c>
      <c r="L35" s="4">
        <f t="shared" si="5"/>
        <v>27.599999999999998</v>
      </c>
      <c r="M35" s="4"/>
      <c r="N35" s="4"/>
      <c r="O35" s="27">
        <f t="shared" si="6"/>
        <v>27.599999999999998</v>
      </c>
      <c r="P35" s="30">
        <f>VLOOKUP(E35,Sheet3!$D$87:$I$151,6,FALSE)</f>
        <v>76.2</v>
      </c>
      <c r="Q35" s="30">
        <f t="shared" si="7"/>
        <v>30.480000000000004</v>
      </c>
      <c r="R35" s="30">
        <f t="shared" si="8"/>
        <v>58.08</v>
      </c>
      <c r="S35" s="32">
        <v>1</v>
      </c>
      <c r="T35" s="6" t="s">
        <v>552</v>
      </c>
    </row>
    <row r="36" spans="1:20" ht="19.5" customHeight="1">
      <c r="A36" s="32"/>
      <c r="B36" s="4"/>
      <c r="C36" s="32"/>
      <c r="D36" s="19">
        <v>34</v>
      </c>
      <c r="E36" s="32" t="s">
        <v>355</v>
      </c>
      <c r="F36" s="32" t="s">
        <v>105</v>
      </c>
      <c r="G36" s="32" t="s">
        <v>343</v>
      </c>
      <c r="H36" s="32" t="s">
        <v>14</v>
      </c>
      <c r="I36" s="25" t="s">
        <v>502</v>
      </c>
      <c r="J36" s="32">
        <v>15</v>
      </c>
      <c r="K36" s="4">
        <v>76</v>
      </c>
      <c r="L36" s="4">
        <f t="shared" si="5"/>
        <v>45.6</v>
      </c>
      <c r="M36" s="4"/>
      <c r="N36" s="4"/>
      <c r="O36" s="27">
        <f t="shared" si="6"/>
        <v>45.6</v>
      </c>
      <c r="P36" s="30">
        <f>VLOOKUP(E36,Sheet3!$D$87:$I$151,6,FALSE)</f>
        <v>87.4</v>
      </c>
      <c r="Q36" s="30">
        <f t="shared" si="7"/>
        <v>34.96</v>
      </c>
      <c r="R36" s="30">
        <f t="shared" si="8"/>
        <v>80.56</v>
      </c>
      <c r="S36" s="32">
        <v>1</v>
      </c>
      <c r="T36" s="6" t="s">
        <v>552</v>
      </c>
    </row>
    <row r="37" spans="1:20" ht="19.5" customHeight="1">
      <c r="A37" s="32"/>
      <c r="B37" s="4"/>
      <c r="C37" s="32"/>
      <c r="D37" s="19">
        <v>35</v>
      </c>
      <c r="E37" s="32" t="s">
        <v>354</v>
      </c>
      <c r="F37" s="32" t="s">
        <v>105</v>
      </c>
      <c r="G37" s="32" t="s">
        <v>343</v>
      </c>
      <c r="H37" s="32" t="s">
        <v>14</v>
      </c>
      <c r="I37" s="25" t="s">
        <v>501</v>
      </c>
      <c r="J37" s="32">
        <v>15</v>
      </c>
      <c r="K37" s="4">
        <v>79</v>
      </c>
      <c r="L37" s="4">
        <f t="shared" si="5"/>
        <v>47.4</v>
      </c>
      <c r="M37" s="4"/>
      <c r="N37" s="4"/>
      <c r="O37" s="27">
        <f t="shared" si="6"/>
        <v>47.4</v>
      </c>
      <c r="P37" s="30">
        <f>VLOOKUP(E37,Sheet3!$D$87:$I$151,6,FALSE)</f>
        <v>79.8</v>
      </c>
      <c r="Q37" s="30">
        <f t="shared" si="7"/>
        <v>31.92</v>
      </c>
      <c r="R37" s="30">
        <f t="shared" si="8"/>
        <v>79.32</v>
      </c>
      <c r="S37" s="32">
        <v>2</v>
      </c>
      <c r="T37" s="6" t="s">
        <v>552</v>
      </c>
    </row>
    <row r="38" spans="1:20" ht="19.5" customHeight="1">
      <c r="A38" s="32"/>
      <c r="B38" s="4"/>
      <c r="C38" s="32"/>
      <c r="D38" s="19">
        <v>36</v>
      </c>
      <c r="E38" s="18" t="s">
        <v>356</v>
      </c>
      <c r="F38" s="18" t="s">
        <v>105</v>
      </c>
      <c r="G38" s="32" t="s">
        <v>343</v>
      </c>
      <c r="H38" s="18" t="s">
        <v>14</v>
      </c>
      <c r="I38" s="25" t="s">
        <v>503</v>
      </c>
      <c r="J38" s="32">
        <v>15</v>
      </c>
      <c r="K38" s="4">
        <v>68</v>
      </c>
      <c r="L38" s="4">
        <f t="shared" si="5"/>
        <v>40.8</v>
      </c>
      <c r="M38" s="4" t="s">
        <v>88</v>
      </c>
      <c r="N38" s="4">
        <v>3</v>
      </c>
      <c r="O38" s="27">
        <f t="shared" si="6"/>
        <v>43.8</v>
      </c>
      <c r="P38" s="30">
        <f>VLOOKUP(E38,Sheet3!$D$87:$I$151,6,FALSE)</f>
        <v>88</v>
      </c>
      <c r="Q38" s="30">
        <f t="shared" si="7"/>
        <v>35.2</v>
      </c>
      <c r="R38" s="30">
        <f t="shared" si="8"/>
        <v>79</v>
      </c>
      <c r="S38" s="32">
        <v>3</v>
      </c>
      <c r="T38" s="6" t="s">
        <v>552</v>
      </c>
    </row>
    <row r="39" spans="1:20" ht="19.5" customHeight="1">
      <c r="A39" s="32"/>
      <c r="B39" s="4"/>
      <c r="C39" s="32"/>
      <c r="D39" s="19">
        <v>37</v>
      </c>
      <c r="E39" s="32" t="s">
        <v>357</v>
      </c>
      <c r="F39" s="32" t="s">
        <v>105</v>
      </c>
      <c r="G39" s="32" t="s">
        <v>343</v>
      </c>
      <c r="H39" s="32" t="s">
        <v>14</v>
      </c>
      <c r="I39" s="25" t="s">
        <v>504</v>
      </c>
      <c r="J39" s="32">
        <v>15</v>
      </c>
      <c r="K39" s="4">
        <v>63.5</v>
      </c>
      <c r="L39" s="4">
        <f t="shared" si="5"/>
        <v>38.1</v>
      </c>
      <c r="M39" s="4" t="s">
        <v>15</v>
      </c>
      <c r="N39" s="4">
        <v>5</v>
      </c>
      <c r="O39" s="27">
        <f t="shared" si="6"/>
        <v>43.1</v>
      </c>
      <c r="P39" s="30">
        <f>VLOOKUP(E39,Sheet3!$D$87:$I$151,6,FALSE)</f>
        <v>75.2</v>
      </c>
      <c r="Q39" s="30">
        <f t="shared" si="7"/>
        <v>30.080000000000002</v>
      </c>
      <c r="R39" s="30">
        <f t="shared" si="8"/>
        <v>73.18</v>
      </c>
      <c r="S39" s="32">
        <v>4</v>
      </c>
      <c r="T39" s="6" t="s">
        <v>552</v>
      </c>
    </row>
    <row r="40" spans="1:20" ht="19.5" customHeight="1">
      <c r="A40" s="32"/>
      <c r="B40" s="4"/>
      <c r="C40" s="32"/>
      <c r="D40" s="19">
        <v>38</v>
      </c>
      <c r="E40" s="3" t="s">
        <v>361</v>
      </c>
      <c r="F40" s="3" t="s">
        <v>105</v>
      </c>
      <c r="G40" s="3" t="s">
        <v>343</v>
      </c>
      <c r="H40" s="3" t="s">
        <v>14</v>
      </c>
      <c r="I40" s="25" t="s">
        <v>507</v>
      </c>
      <c r="J40" s="3">
        <v>15</v>
      </c>
      <c r="K40" s="4">
        <v>57</v>
      </c>
      <c r="L40" s="4">
        <f aca="true" t="shared" si="9" ref="L40:L50">K40*0.6</f>
        <v>34.199999999999996</v>
      </c>
      <c r="M40" s="4" t="s">
        <v>15</v>
      </c>
      <c r="N40" s="4">
        <v>5</v>
      </c>
      <c r="O40" s="27">
        <f t="shared" si="6"/>
        <v>39.199999999999996</v>
      </c>
      <c r="P40" s="30">
        <f>VLOOKUP(E40,Sheet3!$D$87:$I$151,6,FALSE)</f>
        <v>84.4</v>
      </c>
      <c r="Q40" s="30">
        <f t="shared" si="7"/>
        <v>33.760000000000005</v>
      </c>
      <c r="R40" s="30">
        <f t="shared" si="8"/>
        <v>72.96000000000001</v>
      </c>
      <c r="S40" s="32">
        <v>5</v>
      </c>
      <c r="T40" s="6" t="s">
        <v>552</v>
      </c>
    </row>
    <row r="41" spans="1:20" ht="19.5" customHeight="1">
      <c r="A41" s="32"/>
      <c r="B41" s="4"/>
      <c r="C41" s="32"/>
      <c r="D41" s="19">
        <v>39</v>
      </c>
      <c r="E41" s="32" t="s">
        <v>358</v>
      </c>
      <c r="F41" s="3" t="s">
        <v>105</v>
      </c>
      <c r="G41" s="3" t="s">
        <v>343</v>
      </c>
      <c r="H41" s="32" t="s">
        <v>14</v>
      </c>
      <c r="I41" s="25" t="s">
        <v>505</v>
      </c>
      <c r="J41" s="3">
        <v>15</v>
      </c>
      <c r="K41" s="4">
        <v>63.5</v>
      </c>
      <c r="L41" s="4">
        <f t="shared" si="9"/>
        <v>38.1</v>
      </c>
      <c r="M41" s="4" t="s">
        <v>15</v>
      </c>
      <c r="N41" s="4">
        <v>5</v>
      </c>
      <c r="O41" s="27">
        <f t="shared" si="6"/>
        <v>43.1</v>
      </c>
      <c r="P41" s="30">
        <f>VLOOKUP(E41,Sheet3!$D$87:$I$151,6,FALSE)</f>
        <v>73.8</v>
      </c>
      <c r="Q41" s="30">
        <f t="shared" si="7"/>
        <v>29.52</v>
      </c>
      <c r="R41" s="30">
        <f t="shared" si="8"/>
        <v>72.62</v>
      </c>
      <c r="S41" s="32">
        <v>6</v>
      </c>
      <c r="T41" s="6" t="s">
        <v>552</v>
      </c>
    </row>
    <row r="42" spans="1:20" ht="19.5" customHeight="1">
      <c r="A42" s="32"/>
      <c r="B42" s="4"/>
      <c r="C42" s="32"/>
      <c r="D42" s="19">
        <v>40</v>
      </c>
      <c r="E42" s="3" t="s">
        <v>362</v>
      </c>
      <c r="F42" s="3" t="s">
        <v>105</v>
      </c>
      <c r="G42" s="3" t="s">
        <v>343</v>
      </c>
      <c r="H42" s="32" t="s">
        <v>14</v>
      </c>
      <c r="I42" s="25" t="s">
        <v>508</v>
      </c>
      <c r="J42" s="3">
        <v>15</v>
      </c>
      <c r="K42" s="4">
        <v>60</v>
      </c>
      <c r="L42" s="4">
        <f t="shared" si="9"/>
        <v>36</v>
      </c>
      <c r="M42" s="4" t="s">
        <v>88</v>
      </c>
      <c r="N42" s="4">
        <v>3</v>
      </c>
      <c r="O42" s="27">
        <f t="shared" si="6"/>
        <v>39</v>
      </c>
      <c r="P42" s="30">
        <f>VLOOKUP(E42,Sheet3!$D$87:$I$151,6,FALSE)</f>
        <v>81</v>
      </c>
      <c r="Q42" s="30">
        <f t="shared" si="7"/>
        <v>32.4</v>
      </c>
      <c r="R42" s="30">
        <f t="shared" si="8"/>
        <v>71.4</v>
      </c>
      <c r="S42" s="32">
        <v>7</v>
      </c>
      <c r="T42" s="6" t="s">
        <v>552</v>
      </c>
    </row>
    <row r="43" spans="1:20" ht="19.5" customHeight="1">
      <c r="A43" s="32"/>
      <c r="B43" s="4"/>
      <c r="C43" s="32"/>
      <c r="D43" s="19">
        <v>41</v>
      </c>
      <c r="E43" s="6" t="s">
        <v>359</v>
      </c>
      <c r="F43" s="18" t="s">
        <v>105</v>
      </c>
      <c r="G43" s="3" t="s">
        <v>343</v>
      </c>
      <c r="H43" s="18" t="s">
        <v>14</v>
      </c>
      <c r="I43" s="25" t="s">
        <v>506</v>
      </c>
      <c r="J43" s="3">
        <v>15</v>
      </c>
      <c r="K43" s="4">
        <v>62</v>
      </c>
      <c r="L43" s="4">
        <f t="shared" si="9"/>
        <v>37.199999999999996</v>
      </c>
      <c r="M43" s="4" t="s">
        <v>88</v>
      </c>
      <c r="N43" s="4">
        <v>3</v>
      </c>
      <c r="O43" s="27">
        <f t="shared" si="6"/>
        <v>40.199999999999996</v>
      </c>
      <c r="P43" s="30">
        <f>VLOOKUP(E43,Sheet3!$D$87:$I$151,6,FALSE)</f>
        <v>77.2</v>
      </c>
      <c r="Q43" s="30">
        <f t="shared" si="7"/>
        <v>30.880000000000003</v>
      </c>
      <c r="R43" s="30">
        <f t="shared" si="8"/>
        <v>71.08</v>
      </c>
      <c r="S43" s="32">
        <v>8</v>
      </c>
      <c r="T43" s="6" t="s">
        <v>552</v>
      </c>
    </row>
    <row r="44" spans="1:20" ht="19.5" customHeight="1">
      <c r="A44" s="32"/>
      <c r="B44" s="4"/>
      <c r="C44" s="32"/>
      <c r="D44" s="19">
        <v>42</v>
      </c>
      <c r="E44" s="3" t="s">
        <v>369</v>
      </c>
      <c r="F44" s="3" t="s">
        <v>105</v>
      </c>
      <c r="G44" s="3" t="s">
        <v>343</v>
      </c>
      <c r="H44" s="32" t="s">
        <v>14</v>
      </c>
      <c r="I44" s="25" t="s">
        <v>512</v>
      </c>
      <c r="J44" s="3">
        <v>15</v>
      </c>
      <c r="K44" s="4">
        <v>58.5</v>
      </c>
      <c r="L44" s="4">
        <f t="shared" si="9"/>
        <v>35.1</v>
      </c>
      <c r="M44" s="4"/>
      <c r="N44" s="4"/>
      <c r="O44" s="27">
        <f t="shared" si="6"/>
        <v>35.1</v>
      </c>
      <c r="P44" s="30">
        <f>VLOOKUP(E44,Sheet3!$D$87:$I$151,6,FALSE)</f>
        <v>86.6</v>
      </c>
      <c r="Q44" s="30">
        <f t="shared" si="7"/>
        <v>34.64</v>
      </c>
      <c r="R44" s="30">
        <f t="shared" si="8"/>
        <v>69.74000000000001</v>
      </c>
      <c r="S44" s="32">
        <v>9</v>
      </c>
      <c r="T44" s="6" t="s">
        <v>552</v>
      </c>
    </row>
    <row r="45" spans="1:20" ht="19.5" customHeight="1">
      <c r="A45" s="32"/>
      <c r="B45" s="4"/>
      <c r="C45" s="32"/>
      <c r="D45" s="19">
        <v>43</v>
      </c>
      <c r="E45" s="3" t="s">
        <v>363</v>
      </c>
      <c r="F45" s="3" t="s">
        <v>105</v>
      </c>
      <c r="G45" s="3" t="s">
        <v>343</v>
      </c>
      <c r="H45" s="32" t="s">
        <v>14</v>
      </c>
      <c r="I45" s="25" t="s">
        <v>509</v>
      </c>
      <c r="J45" s="3">
        <v>15</v>
      </c>
      <c r="K45" s="4">
        <v>63</v>
      </c>
      <c r="L45" s="4">
        <f t="shared" si="9"/>
        <v>37.8</v>
      </c>
      <c r="M45" s="4"/>
      <c r="N45" s="4"/>
      <c r="O45" s="27">
        <f t="shared" si="6"/>
        <v>37.8</v>
      </c>
      <c r="P45" s="30">
        <f>VLOOKUP(E45,Sheet3!$D$87:$I$151,6,FALSE)</f>
        <v>76.8</v>
      </c>
      <c r="Q45" s="30">
        <f t="shared" si="7"/>
        <v>30.72</v>
      </c>
      <c r="R45" s="30">
        <f t="shared" si="8"/>
        <v>68.52</v>
      </c>
      <c r="S45" s="32">
        <v>10</v>
      </c>
      <c r="T45" s="6" t="s">
        <v>552</v>
      </c>
    </row>
    <row r="46" spans="1:20" ht="19.5" customHeight="1">
      <c r="A46" s="32"/>
      <c r="B46" s="4"/>
      <c r="C46" s="32"/>
      <c r="D46" s="19">
        <v>44</v>
      </c>
      <c r="E46" s="3" t="s">
        <v>379</v>
      </c>
      <c r="F46" s="3" t="s">
        <v>105</v>
      </c>
      <c r="G46" s="3" t="s">
        <v>343</v>
      </c>
      <c r="H46" s="32" t="s">
        <v>14</v>
      </c>
      <c r="I46" s="25" t="s">
        <v>515</v>
      </c>
      <c r="J46" s="3">
        <v>15</v>
      </c>
      <c r="K46" s="4">
        <v>46</v>
      </c>
      <c r="L46" s="4">
        <f t="shared" si="9"/>
        <v>27.599999999999998</v>
      </c>
      <c r="M46" s="4" t="s">
        <v>15</v>
      </c>
      <c r="N46" s="4">
        <v>5</v>
      </c>
      <c r="O46" s="27">
        <f t="shared" si="6"/>
        <v>32.599999999999994</v>
      </c>
      <c r="P46" s="30">
        <f>VLOOKUP(E46,Sheet3!$D$87:$I$151,6,FALSE)</f>
        <v>88</v>
      </c>
      <c r="Q46" s="30">
        <f t="shared" si="7"/>
        <v>35.2</v>
      </c>
      <c r="R46" s="30">
        <f t="shared" si="8"/>
        <v>67.8</v>
      </c>
      <c r="S46" s="32">
        <v>11</v>
      </c>
      <c r="T46" s="6" t="s">
        <v>552</v>
      </c>
    </row>
    <row r="47" spans="1:20" ht="19.5" customHeight="1">
      <c r="A47" s="32"/>
      <c r="B47" s="4"/>
      <c r="C47" s="32"/>
      <c r="D47" s="19">
        <v>45</v>
      </c>
      <c r="E47" s="32" t="s">
        <v>366</v>
      </c>
      <c r="F47" s="3" t="s">
        <v>105</v>
      </c>
      <c r="G47" s="3" t="s">
        <v>343</v>
      </c>
      <c r="H47" s="3" t="s">
        <v>14</v>
      </c>
      <c r="I47" s="25" t="s">
        <v>510</v>
      </c>
      <c r="J47" s="3">
        <v>15</v>
      </c>
      <c r="K47" s="4">
        <v>59.5</v>
      </c>
      <c r="L47" s="4">
        <f t="shared" si="9"/>
        <v>35.699999999999996</v>
      </c>
      <c r="M47" s="4"/>
      <c r="N47" s="4"/>
      <c r="O47" s="27">
        <f t="shared" si="6"/>
        <v>35.699999999999996</v>
      </c>
      <c r="P47" s="30">
        <f>VLOOKUP(E47,Sheet3!$D$87:$I$151,6,FALSE)</f>
        <v>78.4</v>
      </c>
      <c r="Q47" s="30">
        <f t="shared" si="7"/>
        <v>31.360000000000003</v>
      </c>
      <c r="R47" s="30">
        <f t="shared" si="8"/>
        <v>67.06</v>
      </c>
      <c r="S47" s="32">
        <v>12</v>
      </c>
      <c r="T47" s="6" t="s">
        <v>552</v>
      </c>
    </row>
    <row r="48" spans="1:20" ht="19.5" customHeight="1">
      <c r="A48" s="32"/>
      <c r="B48" s="4"/>
      <c r="C48" s="32"/>
      <c r="D48" s="19">
        <v>46</v>
      </c>
      <c r="E48" s="6" t="s">
        <v>374</v>
      </c>
      <c r="F48" s="18" t="s">
        <v>105</v>
      </c>
      <c r="G48" s="3" t="s">
        <v>343</v>
      </c>
      <c r="H48" s="18" t="s">
        <v>14</v>
      </c>
      <c r="I48" s="25" t="s">
        <v>514</v>
      </c>
      <c r="J48" s="3">
        <v>15</v>
      </c>
      <c r="K48" s="4">
        <v>56.5</v>
      </c>
      <c r="L48" s="4">
        <f t="shared" si="9"/>
        <v>33.9</v>
      </c>
      <c r="M48" s="4"/>
      <c r="N48" s="4"/>
      <c r="O48" s="27">
        <f t="shared" si="6"/>
        <v>33.9</v>
      </c>
      <c r="P48" s="30">
        <f>VLOOKUP(E48,Sheet3!$D$87:$I$151,6,FALSE)</f>
        <v>82.2</v>
      </c>
      <c r="Q48" s="30">
        <f t="shared" si="7"/>
        <v>32.88</v>
      </c>
      <c r="R48" s="30">
        <f t="shared" si="8"/>
        <v>66.78</v>
      </c>
      <c r="S48" s="32">
        <v>13</v>
      </c>
      <c r="T48" s="6" t="s">
        <v>552</v>
      </c>
    </row>
    <row r="49" spans="1:20" ht="19.5" customHeight="1">
      <c r="A49" s="32"/>
      <c r="B49" s="4"/>
      <c r="C49" s="32"/>
      <c r="D49" s="19">
        <v>47</v>
      </c>
      <c r="E49" s="3" t="s">
        <v>370</v>
      </c>
      <c r="F49" s="3" t="s">
        <v>105</v>
      </c>
      <c r="G49" s="3" t="s">
        <v>343</v>
      </c>
      <c r="H49" s="3" t="s">
        <v>14</v>
      </c>
      <c r="I49" s="25" t="s">
        <v>513</v>
      </c>
      <c r="J49" s="3">
        <v>15</v>
      </c>
      <c r="K49" s="4">
        <v>49.5</v>
      </c>
      <c r="L49" s="4">
        <f t="shared" si="9"/>
        <v>29.7</v>
      </c>
      <c r="M49" s="4" t="s">
        <v>15</v>
      </c>
      <c r="N49" s="4">
        <v>5</v>
      </c>
      <c r="O49" s="27">
        <f t="shared" si="6"/>
        <v>34.7</v>
      </c>
      <c r="P49" s="30">
        <f>VLOOKUP(E49,Sheet3!$D$87:$I$151,6,FALSE)</f>
        <v>80</v>
      </c>
      <c r="Q49" s="30">
        <f t="shared" si="7"/>
        <v>32</v>
      </c>
      <c r="R49" s="30">
        <f t="shared" si="8"/>
        <v>66.7</v>
      </c>
      <c r="S49" s="32">
        <v>14</v>
      </c>
      <c r="T49" s="6" t="s">
        <v>552</v>
      </c>
    </row>
    <row r="50" spans="1:20" ht="19.5" customHeight="1">
      <c r="A50" s="32"/>
      <c r="B50" s="4"/>
      <c r="C50" s="32"/>
      <c r="D50" s="19">
        <v>48</v>
      </c>
      <c r="E50" s="3" t="s">
        <v>367</v>
      </c>
      <c r="F50" s="3" t="s">
        <v>105</v>
      </c>
      <c r="G50" s="3" t="s">
        <v>343</v>
      </c>
      <c r="H50" s="32" t="s">
        <v>14</v>
      </c>
      <c r="I50" s="25" t="s">
        <v>511</v>
      </c>
      <c r="J50" s="3">
        <v>15</v>
      </c>
      <c r="K50" s="4">
        <v>51</v>
      </c>
      <c r="L50" s="4">
        <f t="shared" si="9"/>
        <v>30.599999999999998</v>
      </c>
      <c r="M50" s="4" t="s">
        <v>15</v>
      </c>
      <c r="N50" s="4">
        <v>5</v>
      </c>
      <c r="O50" s="27">
        <f t="shared" si="6"/>
        <v>35.599999999999994</v>
      </c>
      <c r="P50" s="30">
        <f>VLOOKUP(E50,Sheet3!$D$87:$I$151,6,FALSE)</f>
        <v>77.4</v>
      </c>
      <c r="Q50" s="30">
        <f t="shared" si="7"/>
        <v>30.960000000000004</v>
      </c>
      <c r="R50" s="30">
        <f t="shared" si="8"/>
        <v>66.56</v>
      </c>
      <c r="S50" s="32">
        <v>15</v>
      </c>
      <c r="T50" s="6" t="s">
        <v>552</v>
      </c>
    </row>
    <row r="51" spans="1:20" ht="19.5" customHeight="1">
      <c r="A51" s="32"/>
      <c r="B51" s="4"/>
      <c r="C51" s="32"/>
      <c r="D51" s="19">
        <v>49</v>
      </c>
      <c r="E51" s="68" t="s">
        <v>400</v>
      </c>
      <c r="F51" s="73" t="s">
        <v>105</v>
      </c>
      <c r="G51" s="66" t="s">
        <v>343</v>
      </c>
      <c r="H51" s="69" t="s">
        <v>401</v>
      </c>
      <c r="I51" s="76" t="s">
        <v>516</v>
      </c>
      <c r="J51" s="73">
        <v>1</v>
      </c>
      <c r="K51" s="79">
        <v>34.5</v>
      </c>
      <c r="L51" s="80">
        <f aca="true" t="shared" si="10" ref="L51:L65">K51*0.6</f>
        <v>20.7</v>
      </c>
      <c r="M51" s="79" t="s">
        <v>15</v>
      </c>
      <c r="N51" s="79">
        <v>5</v>
      </c>
      <c r="O51" s="84">
        <f aca="true" t="shared" si="11" ref="O51:O71">L51+N51</f>
        <v>25.7</v>
      </c>
      <c r="P51" s="30">
        <f>VLOOKUP(E51,Sheet3!$D$87:$I$151,6,FALSE)</f>
        <v>74.2</v>
      </c>
      <c r="Q51" s="30">
        <f aca="true" t="shared" si="12" ref="Q51:Q71">P51*0.4</f>
        <v>29.680000000000003</v>
      </c>
      <c r="R51" s="30">
        <f aca="true" t="shared" si="13" ref="R51:R71">Q51+O51</f>
        <v>55.38</v>
      </c>
      <c r="S51" s="32">
        <v>1</v>
      </c>
      <c r="T51" s="6" t="s">
        <v>552</v>
      </c>
    </row>
    <row r="52" spans="1:20" ht="19.5" customHeight="1">
      <c r="A52" s="32"/>
      <c r="B52" s="4"/>
      <c r="C52" s="32"/>
      <c r="D52" s="19">
        <v>50</v>
      </c>
      <c r="E52" s="66" t="s">
        <v>402</v>
      </c>
      <c r="F52" s="72" t="s">
        <v>105</v>
      </c>
      <c r="G52" s="66" t="s">
        <v>343</v>
      </c>
      <c r="H52" s="66" t="s">
        <v>339</v>
      </c>
      <c r="I52" s="76" t="s">
        <v>517</v>
      </c>
      <c r="J52" s="75">
        <v>1</v>
      </c>
      <c r="K52" s="79">
        <v>63</v>
      </c>
      <c r="L52" s="80">
        <f t="shared" si="10"/>
        <v>37.8</v>
      </c>
      <c r="M52" s="79" t="s">
        <v>15</v>
      </c>
      <c r="N52" s="79">
        <v>5</v>
      </c>
      <c r="O52" s="84">
        <f t="shared" si="11"/>
        <v>42.8</v>
      </c>
      <c r="P52" s="30">
        <f>VLOOKUP(E52,Sheet3!$D$87:$I$151,6,FALSE)</f>
        <v>76.4</v>
      </c>
      <c r="Q52" s="30">
        <f t="shared" si="12"/>
        <v>30.560000000000002</v>
      </c>
      <c r="R52" s="30">
        <f t="shared" si="13"/>
        <v>73.36</v>
      </c>
      <c r="S52" s="32">
        <v>1</v>
      </c>
      <c r="T52" s="6" t="s">
        <v>552</v>
      </c>
    </row>
    <row r="53" spans="1:20" ht="19.5" customHeight="1">
      <c r="A53" s="32"/>
      <c r="B53" s="4"/>
      <c r="C53" s="32"/>
      <c r="D53" s="19">
        <v>51</v>
      </c>
      <c r="E53" s="66" t="s">
        <v>406</v>
      </c>
      <c r="F53" s="72" t="s">
        <v>12</v>
      </c>
      <c r="G53" s="66" t="s">
        <v>343</v>
      </c>
      <c r="H53" s="66" t="s">
        <v>95</v>
      </c>
      <c r="I53" s="76" t="s">
        <v>518</v>
      </c>
      <c r="J53" s="75">
        <v>4</v>
      </c>
      <c r="K53" s="79">
        <v>47.5</v>
      </c>
      <c r="L53" s="80">
        <f t="shared" si="10"/>
        <v>28.5</v>
      </c>
      <c r="M53" s="79"/>
      <c r="N53" s="79"/>
      <c r="O53" s="84">
        <f t="shared" si="11"/>
        <v>28.5</v>
      </c>
      <c r="P53" s="30">
        <f>VLOOKUP(E53,Sheet3!$D$87:$I$151,6,FALSE)</f>
        <v>83</v>
      </c>
      <c r="Q53" s="30">
        <f t="shared" si="12"/>
        <v>33.2</v>
      </c>
      <c r="R53" s="30">
        <f t="shared" si="13"/>
        <v>61.7</v>
      </c>
      <c r="S53" s="32">
        <v>1</v>
      </c>
      <c r="T53" s="6" t="s">
        <v>552</v>
      </c>
    </row>
    <row r="54" spans="1:20" ht="19.5" customHeight="1">
      <c r="A54" s="32"/>
      <c r="B54" s="4"/>
      <c r="C54" s="32"/>
      <c r="D54" s="19">
        <v>52</v>
      </c>
      <c r="E54" s="68" t="s">
        <v>407</v>
      </c>
      <c r="F54" s="73" t="s">
        <v>12</v>
      </c>
      <c r="G54" s="66" t="s">
        <v>343</v>
      </c>
      <c r="H54" s="69" t="s">
        <v>95</v>
      </c>
      <c r="I54" s="76" t="s">
        <v>519</v>
      </c>
      <c r="J54" s="73">
        <v>4</v>
      </c>
      <c r="K54" s="79">
        <v>42.5</v>
      </c>
      <c r="L54" s="80">
        <f t="shared" si="10"/>
        <v>25.5</v>
      </c>
      <c r="M54" s="79"/>
      <c r="N54" s="79"/>
      <c r="O54" s="84">
        <f t="shared" si="11"/>
        <v>25.5</v>
      </c>
      <c r="P54" s="30">
        <f>VLOOKUP(E54,Sheet3!$D$87:$I$151,6,FALSE)</f>
        <v>82.3</v>
      </c>
      <c r="Q54" s="30">
        <f t="shared" si="12"/>
        <v>32.92</v>
      </c>
      <c r="R54" s="30">
        <f t="shared" si="13"/>
        <v>58.42</v>
      </c>
      <c r="S54" s="32">
        <v>2</v>
      </c>
      <c r="T54" s="6" t="s">
        <v>552</v>
      </c>
    </row>
    <row r="55" spans="1:20" ht="19.5" customHeight="1">
      <c r="A55" s="32"/>
      <c r="B55" s="4"/>
      <c r="C55" s="32"/>
      <c r="D55" s="19">
        <v>53</v>
      </c>
      <c r="E55" s="66" t="s">
        <v>411</v>
      </c>
      <c r="F55" s="72" t="s">
        <v>12</v>
      </c>
      <c r="G55" s="66" t="s">
        <v>343</v>
      </c>
      <c r="H55" s="66" t="s">
        <v>95</v>
      </c>
      <c r="I55" s="76" t="s">
        <v>520</v>
      </c>
      <c r="J55" s="72">
        <v>4</v>
      </c>
      <c r="K55" s="79">
        <v>21</v>
      </c>
      <c r="L55" s="80">
        <f t="shared" si="10"/>
        <v>12.6</v>
      </c>
      <c r="M55" s="79"/>
      <c r="N55" s="79"/>
      <c r="O55" s="84">
        <f t="shared" si="11"/>
        <v>12.6</v>
      </c>
      <c r="P55" s="30">
        <f>VLOOKUP(E55,Sheet3!$D$87:$I$151,6,FALSE)</f>
        <v>76</v>
      </c>
      <c r="Q55" s="30">
        <f t="shared" si="12"/>
        <v>30.400000000000002</v>
      </c>
      <c r="R55" s="30">
        <f t="shared" si="13"/>
        <v>43</v>
      </c>
      <c r="S55" s="32">
        <v>3</v>
      </c>
      <c r="T55" s="6" t="s">
        <v>552</v>
      </c>
    </row>
    <row r="56" spans="1:20" ht="19.5" customHeight="1">
      <c r="A56" s="32">
        <v>15</v>
      </c>
      <c r="B56" s="4" t="s">
        <v>173</v>
      </c>
      <c r="C56" s="19" t="s">
        <v>174</v>
      </c>
      <c r="D56" s="19">
        <v>54</v>
      </c>
      <c r="E56" s="66" t="s">
        <v>175</v>
      </c>
      <c r="F56" s="72" t="s">
        <v>12</v>
      </c>
      <c r="G56" s="66" t="s">
        <v>176</v>
      </c>
      <c r="H56" s="66" t="s">
        <v>14</v>
      </c>
      <c r="I56" s="76" t="s">
        <v>448</v>
      </c>
      <c r="J56" s="72">
        <v>12</v>
      </c>
      <c r="K56" s="72">
        <v>76.5</v>
      </c>
      <c r="L56" s="66">
        <f t="shared" si="10"/>
        <v>45.9</v>
      </c>
      <c r="M56" s="82" t="s">
        <v>15</v>
      </c>
      <c r="N56" s="83">
        <v>5</v>
      </c>
      <c r="O56" s="86">
        <f t="shared" si="11"/>
        <v>50.9</v>
      </c>
      <c r="P56" s="30">
        <f>VLOOKUP(E56,Sheet3!$D$152:$I$201,6,FALSE)</f>
        <v>86.74</v>
      </c>
      <c r="Q56" s="30">
        <f t="shared" si="12"/>
        <v>34.696</v>
      </c>
      <c r="R56" s="30">
        <f t="shared" si="13"/>
        <v>85.596</v>
      </c>
      <c r="S56" s="32">
        <v>1</v>
      </c>
      <c r="T56" s="6" t="s">
        <v>552</v>
      </c>
    </row>
    <row r="57" spans="1:20" ht="19.5" customHeight="1">
      <c r="A57" s="32">
        <v>117</v>
      </c>
      <c r="B57" s="4" t="s">
        <v>177</v>
      </c>
      <c r="C57" s="19" t="s">
        <v>178</v>
      </c>
      <c r="D57" s="19">
        <v>55</v>
      </c>
      <c r="E57" s="66" t="s">
        <v>179</v>
      </c>
      <c r="F57" s="72" t="s">
        <v>12</v>
      </c>
      <c r="G57" s="66" t="s">
        <v>176</v>
      </c>
      <c r="H57" s="66" t="s">
        <v>14</v>
      </c>
      <c r="I57" s="77" t="s">
        <v>449</v>
      </c>
      <c r="J57" s="75">
        <v>12</v>
      </c>
      <c r="K57" s="72">
        <v>71.5</v>
      </c>
      <c r="L57" s="66">
        <f t="shared" si="10"/>
        <v>42.9</v>
      </c>
      <c r="M57" s="82" t="s">
        <v>412</v>
      </c>
      <c r="N57" s="83">
        <v>5</v>
      </c>
      <c r="O57" s="86">
        <f t="shared" si="11"/>
        <v>47.9</v>
      </c>
      <c r="P57" s="30">
        <f>VLOOKUP(E57,Sheet3!$D$152:$I$201,6,FALSE)</f>
        <v>86.36</v>
      </c>
      <c r="Q57" s="30">
        <f t="shared" si="12"/>
        <v>34.544000000000004</v>
      </c>
      <c r="R57" s="30">
        <f t="shared" si="13"/>
        <v>82.444</v>
      </c>
      <c r="S57" s="32">
        <v>2</v>
      </c>
      <c r="T57" s="6" t="s">
        <v>552</v>
      </c>
    </row>
    <row r="58" spans="1:20" ht="19.5" customHeight="1">
      <c r="A58" s="32">
        <v>165</v>
      </c>
      <c r="B58" s="4" t="s">
        <v>160</v>
      </c>
      <c r="C58" s="19" t="s">
        <v>185</v>
      </c>
      <c r="D58" s="19">
        <v>56</v>
      </c>
      <c r="E58" s="66" t="s">
        <v>186</v>
      </c>
      <c r="F58" s="72" t="s">
        <v>12</v>
      </c>
      <c r="G58" s="66" t="s">
        <v>176</v>
      </c>
      <c r="H58" s="66" t="s">
        <v>14</v>
      </c>
      <c r="I58" s="77" t="s">
        <v>452</v>
      </c>
      <c r="J58" s="72">
        <v>12</v>
      </c>
      <c r="K58" s="72">
        <v>67.5</v>
      </c>
      <c r="L58" s="66">
        <f t="shared" si="10"/>
        <v>40.5</v>
      </c>
      <c r="M58" s="82" t="s">
        <v>20</v>
      </c>
      <c r="N58" s="83">
        <v>5</v>
      </c>
      <c r="O58" s="86">
        <f t="shared" si="11"/>
        <v>45.5</v>
      </c>
      <c r="P58" s="30">
        <f>VLOOKUP(E58,Sheet3!$D$152:$I$201,6,FALSE)</f>
        <v>84</v>
      </c>
      <c r="Q58" s="30">
        <f t="shared" si="12"/>
        <v>33.6</v>
      </c>
      <c r="R58" s="30">
        <f t="shared" si="13"/>
        <v>79.1</v>
      </c>
      <c r="S58" s="32">
        <v>3</v>
      </c>
      <c r="T58" s="6" t="s">
        <v>552</v>
      </c>
    </row>
    <row r="59" spans="1:20" ht="19.5" customHeight="1">
      <c r="A59" s="32">
        <v>73</v>
      </c>
      <c r="B59" s="4" t="s">
        <v>182</v>
      </c>
      <c r="C59" s="19" t="s">
        <v>183</v>
      </c>
      <c r="D59" s="19">
        <v>57</v>
      </c>
      <c r="E59" s="68" t="s">
        <v>184</v>
      </c>
      <c r="F59" s="72" t="s">
        <v>12</v>
      </c>
      <c r="G59" s="66" t="s">
        <v>176</v>
      </c>
      <c r="H59" s="66" t="s">
        <v>14</v>
      </c>
      <c r="I59" s="77" t="s">
        <v>451</v>
      </c>
      <c r="J59" s="72">
        <v>12</v>
      </c>
      <c r="K59" s="72">
        <v>76</v>
      </c>
      <c r="L59" s="66">
        <f t="shared" si="10"/>
        <v>45.6</v>
      </c>
      <c r="M59" s="82"/>
      <c r="N59" s="83"/>
      <c r="O59" s="86">
        <f t="shared" si="11"/>
        <v>45.6</v>
      </c>
      <c r="P59" s="30">
        <f>VLOOKUP(E59,Sheet3!$D$152:$I$201,6,FALSE)</f>
        <v>83.54</v>
      </c>
      <c r="Q59" s="30">
        <f t="shared" si="12"/>
        <v>33.416000000000004</v>
      </c>
      <c r="R59" s="30">
        <f t="shared" si="13"/>
        <v>79.016</v>
      </c>
      <c r="S59" s="32">
        <v>4</v>
      </c>
      <c r="T59" s="6" t="s">
        <v>552</v>
      </c>
    </row>
    <row r="60" spans="1:20" ht="19.5" customHeight="1">
      <c r="A60" s="32">
        <v>7</v>
      </c>
      <c r="B60" s="4" t="s">
        <v>173</v>
      </c>
      <c r="C60" s="19" t="s">
        <v>180</v>
      </c>
      <c r="D60" s="19">
        <v>58</v>
      </c>
      <c r="E60" s="66" t="s">
        <v>181</v>
      </c>
      <c r="F60" s="72" t="s">
        <v>12</v>
      </c>
      <c r="G60" s="66" t="s">
        <v>176</v>
      </c>
      <c r="H60" s="66" t="s">
        <v>14</v>
      </c>
      <c r="I60" s="76" t="s">
        <v>450</v>
      </c>
      <c r="J60" s="72">
        <v>12</v>
      </c>
      <c r="K60" s="72">
        <v>79</v>
      </c>
      <c r="L60" s="66">
        <f t="shared" si="10"/>
        <v>47.4</v>
      </c>
      <c r="M60" s="82"/>
      <c r="N60" s="83"/>
      <c r="O60" s="86">
        <f t="shared" si="11"/>
        <v>47.4</v>
      </c>
      <c r="P60" s="30">
        <f>VLOOKUP(E60,Sheet3!$D$152:$I$201,6,FALSE)</f>
        <v>79</v>
      </c>
      <c r="Q60" s="30">
        <f t="shared" si="12"/>
        <v>31.6</v>
      </c>
      <c r="R60" s="30">
        <f t="shared" si="13"/>
        <v>79</v>
      </c>
      <c r="S60" s="32">
        <v>5</v>
      </c>
      <c r="T60" s="6" t="s">
        <v>552</v>
      </c>
    </row>
    <row r="61" spans="1:20" ht="19.5" customHeight="1">
      <c r="A61" s="32">
        <v>18</v>
      </c>
      <c r="B61" s="4" t="s">
        <v>173</v>
      </c>
      <c r="C61" s="19" t="s">
        <v>198</v>
      </c>
      <c r="D61" s="19">
        <v>59</v>
      </c>
      <c r="E61" s="68" t="s">
        <v>199</v>
      </c>
      <c r="F61" s="72" t="s">
        <v>12</v>
      </c>
      <c r="G61" s="66" t="s">
        <v>176</v>
      </c>
      <c r="H61" s="68" t="s">
        <v>14</v>
      </c>
      <c r="I61" s="77" t="s">
        <v>458</v>
      </c>
      <c r="J61" s="75">
        <v>12</v>
      </c>
      <c r="K61" s="72">
        <v>67</v>
      </c>
      <c r="L61" s="66">
        <f t="shared" si="10"/>
        <v>40.199999999999996</v>
      </c>
      <c r="M61" s="82"/>
      <c r="N61" s="83"/>
      <c r="O61" s="86">
        <f t="shared" si="11"/>
        <v>40.199999999999996</v>
      </c>
      <c r="P61" s="30">
        <f>VLOOKUP(E61,Sheet3!$D$152:$I$201,6,FALSE)</f>
        <v>90.3</v>
      </c>
      <c r="Q61" s="30">
        <f t="shared" si="12"/>
        <v>36.12</v>
      </c>
      <c r="R61" s="30">
        <f t="shared" si="13"/>
        <v>76.32</v>
      </c>
      <c r="S61" s="32">
        <v>6</v>
      </c>
      <c r="T61" s="6" t="s">
        <v>552</v>
      </c>
    </row>
    <row r="62" spans="1:20" ht="19.5" customHeight="1">
      <c r="A62" s="32">
        <v>161</v>
      </c>
      <c r="B62" s="4" t="s">
        <v>160</v>
      </c>
      <c r="C62" s="19" t="s">
        <v>194</v>
      </c>
      <c r="D62" s="19">
        <v>60</v>
      </c>
      <c r="E62" s="66" t="s">
        <v>195</v>
      </c>
      <c r="F62" s="72" t="s">
        <v>12</v>
      </c>
      <c r="G62" s="66" t="s">
        <v>176</v>
      </c>
      <c r="H62" s="66" t="s">
        <v>14</v>
      </c>
      <c r="I62" s="77" t="s">
        <v>456</v>
      </c>
      <c r="J62" s="72">
        <v>12</v>
      </c>
      <c r="K62" s="72">
        <v>60.5</v>
      </c>
      <c r="L62" s="66">
        <f t="shared" si="10"/>
        <v>36.3</v>
      </c>
      <c r="M62" s="82" t="s">
        <v>15</v>
      </c>
      <c r="N62" s="83">
        <v>5</v>
      </c>
      <c r="O62" s="86">
        <f t="shared" si="11"/>
        <v>41.3</v>
      </c>
      <c r="P62" s="30">
        <f>VLOOKUP(E62,Sheet3!$D$152:$I$201,6,FALSE)</f>
        <v>85.9</v>
      </c>
      <c r="Q62" s="30">
        <f t="shared" si="12"/>
        <v>34.36000000000001</v>
      </c>
      <c r="R62" s="30">
        <f t="shared" si="13"/>
        <v>75.66</v>
      </c>
      <c r="S62" s="32">
        <v>7</v>
      </c>
      <c r="T62" s="6" t="s">
        <v>552</v>
      </c>
    </row>
    <row r="63" spans="1:20" ht="19.5" customHeight="1">
      <c r="A63" s="32">
        <v>6</v>
      </c>
      <c r="B63" s="4" t="s">
        <v>173</v>
      </c>
      <c r="C63" s="19" t="s">
        <v>190</v>
      </c>
      <c r="D63" s="19">
        <v>61</v>
      </c>
      <c r="E63" s="68" t="s">
        <v>191</v>
      </c>
      <c r="F63" s="72" t="s">
        <v>12</v>
      </c>
      <c r="G63" s="66" t="s">
        <v>176</v>
      </c>
      <c r="H63" s="66" t="s">
        <v>14</v>
      </c>
      <c r="I63" s="77" t="s">
        <v>454</v>
      </c>
      <c r="J63" s="72">
        <v>12</v>
      </c>
      <c r="K63" s="72">
        <v>62.5</v>
      </c>
      <c r="L63" s="66">
        <f t="shared" si="10"/>
        <v>37.5</v>
      </c>
      <c r="M63" s="82" t="s">
        <v>20</v>
      </c>
      <c r="N63" s="83">
        <v>5</v>
      </c>
      <c r="O63" s="86">
        <f t="shared" si="11"/>
        <v>42.5</v>
      </c>
      <c r="P63" s="30">
        <f>VLOOKUP(E63,Sheet3!$D$152:$I$201,6,FALSE)</f>
        <v>82</v>
      </c>
      <c r="Q63" s="30">
        <f t="shared" si="12"/>
        <v>32.800000000000004</v>
      </c>
      <c r="R63" s="30">
        <f t="shared" si="13"/>
        <v>75.30000000000001</v>
      </c>
      <c r="S63" s="32">
        <v>8</v>
      </c>
      <c r="T63" s="6" t="s">
        <v>552</v>
      </c>
    </row>
    <row r="64" spans="1:20" ht="19.5" customHeight="1">
      <c r="A64" s="32">
        <v>27</v>
      </c>
      <c r="B64" s="4" t="s">
        <v>173</v>
      </c>
      <c r="C64" s="19" t="s">
        <v>192</v>
      </c>
      <c r="D64" s="19">
        <v>62</v>
      </c>
      <c r="E64" s="66" t="s">
        <v>193</v>
      </c>
      <c r="F64" s="72" t="s">
        <v>12</v>
      </c>
      <c r="G64" s="66" t="s">
        <v>176</v>
      </c>
      <c r="H64" s="66" t="s">
        <v>14</v>
      </c>
      <c r="I64" s="76" t="s">
        <v>455</v>
      </c>
      <c r="J64" s="75">
        <v>12</v>
      </c>
      <c r="K64" s="72">
        <v>61.5</v>
      </c>
      <c r="L64" s="66">
        <f t="shared" si="10"/>
        <v>36.9</v>
      </c>
      <c r="M64" s="82" t="s">
        <v>20</v>
      </c>
      <c r="N64" s="83">
        <v>5</v>
      </c>
      <c r="O64" s="86">
        <f t="shared" si="11"/>
        <v>41.9</v>
      </c>
      <c r="P64" s="30">
        <f>VLOOKUP(E64,Sheet3!$D$152:$I$201,6,FALSE)</f>
        <v>83.4</v>
      </c>
      <c r="Q64" s="30">
        <f t="shared" si="12"/>
        <v>33.36000000000001</v>
      </c>
      <c r="R64" s="30">
        <f t="shared" si="13"/>
        <v>75.26</v>
      </c>
      <c r="S64" s="32">
        <v>9</v>
      </c>
      <c r="T64" s="6" t="s">
        <v>552</v>
      </c>
    </row>
    <row r="65" spans="1:20" ht="19.5" customHeight="1">
      <c r="A65" s="32">
        <v>56</v>
      </c>
      <c r="B65" s="4" t="s">
        <v>187</v>
      </c>
      <c r="C65" s="19" t="s">
        <v>196</v>
      </c>
      <c r="D65" s="19">
        <v>63</v>
      </c>
      <c r="E65" s="66" t="s">
        <v>197</v>
      </c>
      <c r="F65" s="72" t="s">
        <v>12</v>
      </c>
      <c r="G65" s="66" t="s">
        <v>176</v>
      </c>
      <c r="H65" s="66" t="s">
        <v>14</v>
      </c>
      <c r="I65" s="77" t="s">
        <v>457</v>
      </c>
      <c r="J65" s="72">
        <v>12</v>
      </c>
      <c r="K65" s="72">
        <v>60</v>
      </c>
      <c r="L65" s="66">
        <f t="shared" si="10"/>
        <v>36</v>
      </c>
      <c r="M65" s="82" t="s">
        <v>20</v>
      </c>
      <c r="N65" s="83">
        <v>5</v>
      </c>
      <c r="O65" s="86">
        <f t="shared" si="11"/>
        <v>41</v>
      </c>
      <c r="P65" s="30">
        <f>VLOOKUP(E65,Sheet3!$D$152:$I$201,6,FALSE)</f>
        <v>84.1</v>
      </c>
      <c r="Q65" s="30">
        <f t="shared" si="12"/>
        <v>33.64</v>
      </c>
      <c r="R65" s="30">
        <f t="shared" si="13"/>
        <v>74.64</v>
      </c>
      <c r="S65" s="32">
        <v>10</v>
      </c>
      <c r="T65" s="6" t="s">
        <v>552</v>
      </c>
    </row>
    <row r="66" spans="1:20" ht="19.5" customHeight="1">
      <c r="A66" s="32">
        <v>54</v>
      </c>
      <c r="B66" s="4" t="s">
        <v>187</v>
      </c>
      <c r="C66" s="19" t="s">
        <v>203</v>
      </c>
      <c r="D66" s="19">
        <v>64</v>
      </c>
      <c r="E66" s="66" t="s">
        <v>204</v>
      </c>
      <c r="F66" s="72" t="s">
        <v>12</v>
      </c>
      <c r="G66" s="66" t="s">
        <v>176</v>
      </c>
      <c r="H66" s="68" t="s">
        <v>14</v>
      </c>
      <c r="I66" s="77" t="s">
        <v>459</v>
      </c>
      <c r="J66" s="72">
        <v>12</v>
      </c>
      <c r="K66" s="72">
        <v>56</v>
      </c>
      <c r="L66" s="66">
        <f aca="true" t="shared" si="14" ref="L66:L71">K66*0.6</f>
        <v>33.6</v>
      </c>
      <c r="M66" s="82" t="s">
        <v>20</v>
      </c>
      <c r="N66" s="83">
        <v>5</v>
      </c>
      <c r="O66" s="86">
        <f t="shared" si="11"/>
        <v>38.6</v>
      </c>
      <c r="P66" s="30">
        <f>VLOOKUP(E66,Sheet3!$D$152:$I$201,6,FALSE)</f>
        <v>89.6</v>
      </c>
      <c r="Q66" s="30">
        <f t="shared" si="12"/>
        <v>35.839999999999996</v>
      </c>
      <c r="R66" s="30">
        <f t="shared" si="13"/>
        <v>74.44</v>
      </c>
      <c r="S66" s="32">
        <v>11</v>
      </c>
      <c r="T66" s="6" t="s">
        <v>552</v>
      </c>
    </row>
    <row r="67" spans="1:20" ht="19.5" customHeight="1">
      <c r="A67" s="32">
        <v>48</v>
      </c>
      <c r="B67" s="4" t="s">
        <v>187</v>
      </c>
      <c r="C67" s="19" t="s">
        <v>188</v>
      </c>
      <c r="D67" s="19">
        <v>65</v>
      </c>
      <c r="E67" s="66" t="s">
        <v>189</v>
      </c>
      <c r="F67" s="72" t="s">
        <v>12</v>
      </c>
      <c r="G67" s="66" t="s">
        <v>176</v>
      </c>
      <c r="H67" s="68" t="s">
        <v>14</v>
      </c>
      <c r="I67" s="77" t="s">
        <v>453</v>
      </c>
      <c r="J67" s="72">
        <v>12</v>
      </c>
      <c r="K67" s="72">
        <v>65.5</v>
      </c>
      <c r="L67" s="66">
        <f t="shared" si="14"/>
        <v>39.3</v>
      </c>
      <c r="M67" s="82" t="s">
        <v>20</v>
      </c>
      <c r="N67" s="83">
        <v>5</v>
      </c>
      <c r="O67" s="86">
        <f t="shared" si="11"/>
        <v>44.3</v>
      </c>
      <c r="P67" s="30">
        <f>VLOOKUP(E67,Sheet3!$D$152:$I$201,6,FALSE)</f>
        <v>73</v>
      </c>
      <c r="Q67" s="30">
        <f t="shared" si="12"/>
        <v>29.200000000000003</v>
      </c>
      <c r="R67" s="30">
        <f t="shared" si="13"/>
        <v>73.5</v>
      </c>
      <c r="S67" s="32">
        <v>12</v>
      </c>
      <c r="T67" s="6" t="s">
        <v>552</v>
      </c>
    </row>
    <row r="68" spans="1:20" ht="19.5" customHeight="1">
      <c r="A68" s="32">
        <v>22</v>
      </c>
      <c r="B68" s="4" t="s">
        <v>173</v>
      </c>
      <c r="C68" s="19" t="s">
        <v>226</v>
      </c>
      <c r="D68" s="19">
        <v>66</v>
      </c>
      <c r="E68" s="71" t="s">
        <v>227</v>
      </c>
      <c r="F68" s="72" t="s">
        <v>12</v>
      </c>
      <c r="G68" s="66" t="s">
        <v>176</v>
      </c>
      <c r="H68" s="66" t="s">
        <v>95</v>
      </c>
      <c r="I68" s="87" t="s">
        <v>460</v>
      </c>
      <c r="J68" s="72">
        <v>6</v>
      </c>
      <c r="K68" s="72">
        <v>56</v>
      </c>
      <c r="L68" s="66">
        <f t="shared" si="14"/>
        <v>33.6</v>
      </c>
      <c r="M68" s="82"/>
      <c r="N68" s="83"/>
      <c r="O68" s="86">
        <f t="shared" si="11"/>
        <v>33.6</v>
      </c>
      <c r="P68" s="30">
        <f>VLOOKUP(E68,Sheet3!$D$152:$I$201,6,FALSE)</f>
        <v>74.4</v>
      </c>
      <c r="Q68" s="30">
        <f t="shared" si="12"/>
        <v>29.760000000000005</v>
      </c>
      <c r="R68" s="30">
        <f t="shared" si="13"/>
        <v>63.36000000000001</v>
      </c>
      <c r="S68" s="32">
        <v>1</v>
      </c>
      <c r="T68" s="6" t="s">
        <v>552</v>
      </c>
    </row>
    <row r="69" spans="1:20" ht="19.5" customHeight="1">
      <c r="A69" s="32">
        <v>61</v>
      </c>
      <c r="B69" s="4" t="s">
        <v>182</v>
      </c>
      <c r="C69" s="19" t="s">
        <v>228</v>
      </c>
      <c r="D69" s="19">
        <v>67</v>
      </c>
      <c r="E69" s="66" t="s">
        <v>229</v>
      </c>
      <c r="F69" s="72" t="s">
        <v>12</v>
      </c>
      <c r="G69" s="66" t="s">
        <v>176</v>
      </c>
      <c r="H69" s="66" t="s">
        <v>95</v>
      </c>
      <c r="I69" s="77" t="s">
        <v>461</v>
      </c>
      <c r="J69" s="75">
        <v>6</v>
      </c>
      <c r="K69" s="72">
        <v>54</v>
      </c>
      <c r="L69" s="66">
        <f t="shared" si="14"/>
        <v>32.4</v>
      </c>
      <c r="M69" s="82"/>
      <c r="N69" s="83"/>
      <c r="O69" s="86">
        <f t="shared" si="11"/>
        <v>32.4</v>
      </c>
      <c r="P69" s="30">
        <f>VLOOKUP(E69,Sheet3!$D$152:$I$201,6,FALSE)</f>
        <v>72.2</v>
      </c>
      <c r="Q69" s="30">
        <f t="shared" si="12"/>
        <v>28.880000000000003</v>
      </c>
      <c r="R69" s="30">
        <f t="shared" si="13"/>
        <v>61.28</v>
      </c>
      <c r="S69" s="32">
        <v>2</v>
      </c>
      <c r="T69" s="6" t="s">
        <v>552</v>
      </c>
    </row>
    <row r="70" spans="1:20" ht="19.5" customHeight="1">
      <c r="A70" s="32">
        <v>98</v>
      </c>
      <c r="B70" s="4" t="s">
        <v>177</v>
      </c>
      <c r="C70" s="19" t="s">
        <v>233</v>
      </c>
      <c r="D70" s="19">
        <v>68</v>
      </c>
      <c r="E70" s="68" t="s">
        <v>234</v>
      </c>
      <c r="F70" s="72" t="s">
        <v>12</v>
      </c>
      <c r="G70" s="66" t="s">
        <v>176</v>
      </c>
      <c r="H70" s="66" t="s">
        <v>95</v>
      </c>
      <c r="I70" s="77" t="s">
        <v>462</v>
      </c>
      <c r="J70" s="72">
        <v>6</v>
      </c>
      <c r="K70" s="72">
        <v>43</v>
      </c>
      <c r="L70" s="66">
        <f t="shared" si="14"/>
        <v>25.8</v>
      </c>
      <c r="M70" s="82"/>
      <c r="N70" s="83"/>
      <c r="O70" s="86">
        <f t="shared" si="11"/>
        <v>25.8</v>
      </c>
      <c r="P70" s="30">
        <f>VLOOKUP(E70,Sheet3!$D$152:$I$201,6,FALSE)</f>
        <v>68.6</v>
      </c>
      <c r="Q70" s="30">
        <f t="shared" si="12"/>
        <v>27.439999999999998</v>
      </c>
      <c r="R70" s="30">
        <f t="shared" si="13"/>
        <v>53.239999999999995</v>
      </c>
      <c r="S70" s="32">
        <v>3</v>
      </c>
      <c r="T70" s="6" t="s">
        <v>552</v>
      </c>
    </row>
    <row r="71" spans="1:20" ht="19.5" customHeight="1">
      <c r="A71" s="32">
        <v>17</v>
      </c>
      <c r="B71" s="4" t="s">
        <v>173</v>
      </c>
      <c r="C71" s="19" t="s">
        <v>236</v>
      </c>
      <c r="D71" s="19">
        <v>69</v>
      </c>
      <c r="E71" s="66" t="s">
        <v>237</v>
      </c>
      <c r="F71" s="72" t="s">
        <v>12</v>
      </c>
      <c r="G71" s="66" t="s">
        <v>176</v>
      </c>
      <c r="H71" s="66" t="s">
        <v>95</v>
      </c>
      <c r="I71" s="76" t="s">
        <v>463</v>
      </c>
      <c r="J71" s="75">
        <v>6</v>
      </c>
      <c r="K71" s="72">
        <v>29</v>
      </c>
      <c r="L71" s="66">
        <f t="shared" si="14"/>
        <v>17.4</v>
      </c>
      <c r="M71" s="82"/>
      <c r="N71" s="83"/>
      <c r="O71" s="86">
        <f t="shared" si="11"/>
        <v>17.4</v>
      </c>
      <c r="P71" s="30">
        <f>VLOOKUP(E71,Sheet3!$D$152:$I$201,6,FALSE)</f>
        <v>67.4</v>
      </c>
      <c r="Q71" s="30">
        <f t="shared" si="12"/>
        <v>26.960000000000004</v>
      </c>
      <c r="R71" s="30">
        <f t="shared" si="13"/>
        <v>44.36</v>
      </c>
      <c r="S71" s="32">
        <v>4</v>
      </c>
      <c r="T71" s="6" t="s">
        <v>552</v>
      </c>
    </row>
    <row r="72" spans="1:20" ht="19.5" customHeight="1">
      <c r="A72" s="32">
        <v>111</v>
      </c>
      <c r="B72" s="4" t="s">
        <v>177</v>
      </c>
      <c r="C72" s="19" t="s">
        <v>239</v>
      </c>
      <c r="D72" s="19">
        <v>70</v>
      </c>
      <c r="E72" s="66" t="s">
        <v>240</v>
      </c>
      <c r="F72" s="72" t="s">
        <v>105</v>
      </c>
      <c r="G72" s="66" t="s">
        <v>176</v>
      </c>
      <c r="H72" s="66" t="s">
        <v>156</v>
      </c>
      <c r="I72" s="77" t="s">
        <v>464</v>
      </c>
      <c r="J72" s="75">
        <v>2</v>
      </c>
      <c r="K72" s="72">
        <v>68</v>
      </c>
      <c r="L72" s="66">
        <f>K72*0.6</f>
        <v>40.8</v>
      </c>
      <c r="M72" s="82" t="s">
        <v>88</v>
      </c>
      <c r="N72" s="83">
        <v>3</v>
      </c>
      <c r="O72" s="86">
        <f aca="true" t="shared" si="15" ref="O72:O104">L72+N72</f>
        <v>43.8</v>
      </c>
      <c r="P72" s="30">
        <f>VLOOKUP(E72,Sheet3!$D$152:$I$201,6,FALSE)</f>
        <v>72.4</v>
      </c>
      <c r="Q72" s="30">
        <f aca="true" t="shared" si="16" ref="Q72:Q104">P72*0.4</f>
        <v>28.960000000000004</v>
      </c>
      <c r="R72" s="30">
        <f aca="true" t="shared" si="17" ref="R72:R104">Q72+O72</f>
        <v>72.76</v>
      </c>
      <c r="S72" s="32">
        <v>1</v>
      </c>
      <c r="T72" s="6" t="s">
        <v>552</v>
      </c>
    </row>
    <row r="73" spans="1:20" ht="19.5" customHeight="1">
      <c r="A73" s="32">
        <v>94</v>
      </c>
      <c r="B73" s="4" t="s">
        <v>177</v>
      </c>
      <c r="C73" s="19" t="s">
        <v>241</v>
      </c>
      <c r="D73" s="19">
        <v>71</v>
      </c>
      <c r="E73" s="66" t="s">
        <v>242</v>
      </c>
      <c r="F73" s="72" t="s">
        <v>12</v>
      </c>
      <c r="G73" s="66" t="s">
        <v>176</v>
      </c>
      <c r="H73" s="66" t="s">
        <v>156</v>
      </c>
      <c r="I73" s="77" t="s">
        <v>465</v>
      </c>
      <c r="J73" s="72">
        <v>2</v>
      </c>
      <c r="K73" s="72">
        <v>65</v>
      </c>
      <c r="L73" s="66">
        <f>K73*0.6</f>
        <v>39</v>
      </c>
      <c r="M73" s="82"/>
      <c r="N73" s="83"/>
      <c r="O73" s="86">
        <f t="shared" si="15"/>
        <v>39</v>
      </c>
      <c r="P73" s="30">
        <f>VLOOKUP(E73,Sheet3!$D$152:$I$201,6,FALSE)</f>
        <v>72.6</v>
      </c>
      <c r="Q73" s="30">
        <f t="shared" si="16"/>
        <v>29.04</v>
      </c>
      <c r="R73" s="30">
        <f t="shared" si="17"/>
        <v>68.03999999999999</v>
      </c>
      <c r="S73" s="32">
        <v>2</v>
      </c>
      <c r="T73" s="6" t="s">
        <v>552</v>
      </c>
    </row>
    <row r="74" spans="1:20" ht="19.5" customHeight="1">
      <c r="A74" s="32"/>
      <c r="B74" s="4"/>
      <c r="C74" s="3"/>
      <c r="D74" s="19">
        <v>72</v>
      </c>
      <c r="E74" s="7" t="s">
        <v>246</v>
      </c>
      <c r="F74" s="12" t="s">
        <v>105</v>
      </c>
      <c r="G74" s="9" t="s">
        <v>247</v>
      </c>
      <c r="H74" s="13" t="s">
        <v>14</v>
      </c>
      <c r="I74" s="8" t="s">
        <v>466</v>
      </c>
      <c r="J74" s="88">
        <v>31</v>
      </c>
      <c r="K74" s="10">
        <v>68.8</v>
      </c>
      <c r="L74" s="15">
        <v>41.28</v>
      </c>
      <c r="M74" s="16" t="s">
        <v>20</v>
      </c>
      <c r="N74" s="16">
        <v>5</v>
      </c>
      <c r="O74" s="28">
        <f t="shared" si="15"/>
        <v>46.28</v>
      </c>
      <c r="P74" s="30">
        <f>VLOOKUP(E74,Sheet3!$D$202:$I$297,6,FALSE)</f>
        <v>75.4</v>
      </c>
      <c r="Q74" s="30">
        <f t="shared" si="16"/>
        <v>30.160000000000004</v>
      </c>
      <c r="R74" s="30">
        <f t="shared" si="17"/>
        <v>76.44</v>
      </c>
      <c r="S74" s="32">
        <v>1</v>
      </c>
      <c r="T74" s="6" t="s">
        <v>552</v>
      </c>
    </row>
    <row r="75" spans="1:20" ht="19.5" customHeight="1">
      <c r="A75" s="32"/>
      <c r="B75" s="4"/>
      <c r="C75" s="3"/>
      <c r="D75" s="19">
        <v>73</v>
      </c>
      <c r="E75" s="65" t="s">
        <v>549</v>
      </c>
      <c r="F75" s="10" t="s">
        <v>105</v>
      </c>
      <c r="G75" s="9" t="s">
        <v>247</v>
      </c>
      <c r="H75" s="11" t="s">
        <v>14</v>
      </c>
      <c r="I75" s="8" t="s">
        <v>468</v>
      </c>
      <c r="J75" s="10">
        <v>31</v>
      </c>
      <c r="K75" s="10">
        <v>67.8</v>
      </c>
      <c r="L75" s="15">
        <v>40.68</v>
      </c>
      <c r="M75" s="16"/>
      <c r="N75" s="16"/>
      <c r="O75" s="28">
        <f t="shared" si="15"/>
        <v>40.68</v>
      </c>
      <c r="P75" s="30">
        <f>VLOOKUP(E75,Sheet3!$D$202:$I$297,6,FALSE)</f>
        <v>78.6</v>
      </c>
      <c r="Q75" s="30">
        <f t="shared" si="16"/>
        <v>31.439999999999998</v>
      </c>
      <c r="R75" s="30">
        <f t="shared" si="17"/>
        <v>72.12</v>
      </c>
      <c r="S75" s="32">
        <v>2</v>
      </c>
      <c r="T75" s="6" t="s">
        <v>552</v>
      </c>
    </row>
    <row r="76" spans="1:20" ht="19.5" customHeight="1">
      <c r="A76" s="32"/>
      <c r="B76" s="4"/>
      <c r="C76" s="3"/>
      <c r="D76" s="19">
        <v>74</v>
      </c>
      <c r="E76" s="17" t="s">
        <v>249</v>
      </c>
      <c r="F76" s="11" t="s">
        <v>105</v>
      </c>
      <c r="G76" s="9" t="s">
        <v>247</v>
      </c>
      <c r="H76" s="11" t="s">
        <v>14</v>
      </c>
      <c r="I76" s="8" t="s">
        <v>469</v>
      </c>
      <c r="J76" s="10">
        <v>31</v>
      </c>
      <c r="K76" s="10">
        <v>59.1</v>
      </c>
      <c r="L76" s="15">
        <v>35.46</v>
      </c>
      <c r="M76" s="16" t="s">
        <v>15</v>
      </c>
      <c r="N76" s="16">
        <v>5</v>
      </c>
      <c r="O76" s="28">
        <f t="shared" si="15"/>
        <v>40.46</v>
      </c>
      <c r="P76" s="30">
        <f>VLOOKUP(E76,Sheet3!$D$202:$I$297,6,FALSE)</f>
        <v>78.2</v>
      </c>
      <c r="Q76" s="30">
        <f t="shared" si="16"/>
        <v>31.28</v>
      </c>
      <c r="R76" s="30">
        <f t="shared" si="17"/>
        <v>71.74000000000001</v>
      </c>
      <c r="S76" s="32">
        <v>3</v>
      </c>
      <c r="T76" s="6" t="s">
        <v>552</v>
      </c>
    </row>
    <row r="77" spans="1:20" ht="19.5" customHeight="1">
      <c r="A77" s="32"/>
      <c r="B77" s="4"/>
      <c r="C77" s="3"/>
      <c r="D77" s="19">
        <v>75</v>
      </c>
      <c r="E77" s="7" t="s">
        <v>248</v>
      </c>
      <c r="F77" s="10" t="s">
        <v>105</v>
      </c>
      <c r="G77" s="9" t="s">
        <v>247</v>
      </c>
      <c r="H77" s="11" t="s">
        <v>14</v>
      </c>
      <c r="I77" s="8" t="s">
        <v>467</v>
      </c>
      <c r="J77" s="14">
        <v>31</v>
      </c>
      <c r="K77" s="10">
        <v>64.5</v>
      </c>
      <c r="L77" s="15">
        <v>38.7</v>
      </c>
      <c r="M77" s="16" t="s">
        <v>88</v>
      </c>
      <c r="N77" s="16">
        <v>3</v>
      </c>
      <c r="O77" s="28">
        <f t="shared" si="15"/>
        <v>41.7</v>
      </c>
      <c r="P77" s="30">
        <f>VLOOKUP(E77,Sheet3!$D$202:$I$297,6,FALSE)</f>
        <v>74</v>
      </c>
      <c r="Q77" s="30">
        <f t="shared" si="16"/>
        <v>29.6</v>
      </c>
      <c r="R77" s="30">
        <f t="shared" si="17"/>
        <v>71.30000000000001</v>
      </c>
      <c r="S77" s="32">
        <v>4</v>
      </c>
      <c r="T77" s="6" t="s">
        <v>552</v>
      </c>
    </row>
    <row r="78" spans="1:20" ht="19.5" customHeight="1">
      <c r="A78" s="32"/>
      <c r="B78" s="4"/>
      <c r="C78" s="3"/>
      <c r="D78" s="19">
        <v>76</v>
      </c>
      <c r="E78" s="9" t="s">
        <v>250</v>
      </c>
      <c r="F78" s="10" t="s">
        <v>105</v>
      </c>
      <c r="G78" s="9" t="s">
        <v>247</v>
      </c>
      <c r="H78" s="11" t="s">
        <v>14</v>
      </c>
      <c r="I78" s="8" t="s">
        <v>470</v>
      </c>
      <c r="J78" s="88">
        <v>31</v>
      </c>
      <c r="K78" s="10">
        <v>55</v>
      </c>
      <c r="L78" s="15">
        <v>33</v>
      </c>
      <c r="M78" s="16" t="s">
        <v>15</v>
      </c>
      <c r="N78" s="16">
        <v>5</v>
      </c>
      <c r="O78" s="28">
        <f t="shared" si="15"/>
        <v>38</v>
      </c>
      <c r="P78" s="30">
        <f>VLOOKUP(E78,Sheet3!$D$202:$I$297,6,FALSE)</f>
        <v>79.2</v>
      </c>
      <c r="Q78" s="30">
        <f t="shared" si="16"/>
        <v>31.680000000000003</v>
      </c>
      <c r="R78" s="30">
        <f t="shared" si="17"/>
        <v>69.68</v>
      </c>
      <c r="S78" s="32">
        <v>5</v>
      </c>
      <c r="T78" s="6" t="s">
        <v>552</v>
      </c>
    </row>
    <row r="79" spans="1:20" ht="19.5" customHeight="1">
      <c r="A79" s="32"/>
      <c r="B79" s="4"/>
      <c r="C79" s="3"/>
      <c r="D79" s="19">
        <v>77</v>
      </c>
      <c r="E79" s="9" t="s">
        <v>251</v>
      </c>
      <c r="F79" s="10" t="s">
        <v>105</v>
      </c>
      <c r="G79" s="9" t="s">
        <v>247</v>
      </c>
      <c r="H79" s="11" t="s">
        <v>14</v>
      </c>
      <c r="I79" s="8" t="s">
        <v>471</v>
      </c>
      <c r="J79" s="10">
        <v>31</v>
      </c>
      <c r="K79" s="10">
        <v>60.1</v>
      </c>
      <c r="L79" s="15">
        <v>36.06</v>
      </c>
      <c r="M79" s="16"/>
      <c r="N79" s="16"/>
      <c r="O79" s="28">
        <f t="shared" si="15"/>
        <v>36.06</v>
      </c>
      <c r="P79" s="30">
        <f>VLOOKUP(E79,Sheet3!$D$202:$I$297,6,FALSE)</f>
        <v>78.8</v>
      </c>
      <c r="Q79" s="30">
        <f t="shared" si="16"/>
        <v>31.52</v>
      </c>
      <c r="R79" s="30">
        <f t="shared" si="17"/>
        <v>67.58</v>
      </c>
      <c r="S79" s="32">
        <v>6</v>
      </c>
      <c r="T79" s="6" t="s">
        <v>552</v>
      </c>
    </row>
    <row r="80" spans="1:20" ht="19.5" customHeight="1">
      <c r="A80" s="32"/>
      <c r="B80" s="4"/>
      <c r="C80" s="3"/>
      <c r="D80" s="19">
        <v>78</v>
      </c>
      <c r="E80" s="9" t="s">
        <v>252</v>
      </c>
      <c r="F80" s="10" t="s">
        <v>105</v>
      </c>
      <c r="G80" s="9" t="s">
        <v>247</v>
      </c>
      <c r="H80" s="11" t="s">
        <v>14</v>
      </c>
      <c r="I80" s="8" t="s">
        <v>472</v>
      </c>
      <c r="J80" s="10">
        <v>31</v>
      </c>
      <c r="K80" s="10">
        <v>59.1</v>
      </c>
      <c r="L80" s="15">
        <v>35.46</v>
      </c>
      <c r="M80" s="16"/>
      <c r="N80" s="16"/>
      <c r="O80" s="28">
        <f t="shared" si="15"/>
        <v>35.46</v>
      </c>
      <c r="P80" s="30">
        <f>VLOOKUP(E80,Sheet3!$D$202:$I$297,6,FALSE)</f>
        <v>75.8</v>
      </c>
      <c r="Q80" s="30">
        <f t="shared" si="16"/>
        <v>30.32</v>
      </c>
      <c r="R80" s="30">
        <f t="shared" si="17"/>
        <v>65.78</v>
      </c>
      <c r="S80" s="32">
        <v>7</v>
      </c>
      <c r="T80" s="6" t="s">
        <v>552</v>
      </c>
    </row>
    <row r="81" spans="1:20" ht="19.5" customHeight="1">
      <c r="A81" s="32"/>
      <c r="B81" s="4"/>
      <c r="C81" s="3"/>
      <c r="D81" s="19">
        <v>79</v>
      </c>
      <c r="E81" s="9" t="s">
        <v>258</v>
      </c>
      <c r="F81" s="12" t="s">
        <v>105</v>
      </c>
      <c r="G81" s="9" t="s">
        <v>247</v>
      </c>
      <c r="H81" s="13" t="s">
        <v>14</v>
      </c>
      <c r="I81" s="8" t="s">
        <v>477</v>
      </c>
      <c r="J81" s="23">
        <v>31</v>
      </c>
      <c r="K81" s="10">
        <v>54.3</v>
      </c>
      <c r="L81" s="15">
        <v>32.58</v>
      </c>
      <c r="M81" s="16"/>
      <c r="N81" s="16"/>
      <c r="O81" s="28">
        <f t="shared" si="15"/>
        <v>32.58</v>
      </c>
      <c r="P81" s="30">
        <f>VLOOKUP(E81,Sheet3!$D$202:$I$297,6,FALSE)</f>
        <v>83</v>
      </c>
      <c r="Q81" s="30">
        <f t="shared" si="16"/>
        <v>33.2</v>
      </c>
      <c r="R81" s="30">
        <f t="shared" si="17"/>
        <v>65.78</v>
      </c>
      <c r="S81" s="32">
        <v>8</v>
      </c>
      <c r="T81" s="6" t="s">
        <v>552</v>
      </c>
    </row>
    <row r="82" spans="1:20" ht="19.5" customHeight="1">
      <c r="A82" s="32"/>
      <c r="B82" s="4"/>
      <c r="C82" s="3"/>
      <c r="D82" s="19">
        <v>80</v>
      </c>
      <c r="E82" s="9" t="s">
        <v>254</v>
      </c>
      <c r="F82" s="10" t="s">
        <v>105</v>
      </c>
      <c r="G82" s="9" t="s">
        <v>247</v>
      </c>
      <c r="H82" s="11" t="s">
        <v>14</v>
      </c>
      <c r="I82" s="8" t="s">
        <v>474</v>
      </c>
      <c r="J82" s="88">
        <v>31</v>
      </c>
      <c r="K82" s="10">
        <v>53</v>
      </c>
      <c r="L82" s="15">
        <v>31.8</v>
      </c>
      <c r="M82" s="16" t="s">
        <v>88</v>
      </c>
      <c r="N82" s="16">
        <v>3</v>
      </c>
      <c r="O82" s="28">
        <f t="shared" si="15"/>
        <v>34.8</v>
      </c>
      <c r="P82" s="30">
        <f>VLOOKUP(E82,Sheet3!$D$202:$I$297,6,FALSE)</f>
        <v>77.4</v>
      </c>
      <c r="Q82" s="30">
        <f t="shared" si="16"/>
        <v>30.960000000000004</v>
      </c>
      <c r="R82" s="30">
        <f t="shared" si="17"/>
        <v>65.76</v>
      </c>
      <c r="S82" s="32">
        <v>9</v>
      </c>
      <c r="T82" s="6" t="s">
        <v>552</v>
      </c>
    </row>
    <row r="83" spans="1:20" ht="19.5" customHeight="1">
      <c r="A83" s="32"/>
      <c r="B83" s="4"/>
      <c r="C83" s="3"/>
      <c r="D83" s="19">
        <v>81</v>
      </c>
      <c r="E83" s="9" t="s">
        <v>260</v>
      </c>
      <c r="F83" s="10" t="s">
        <v>105</v>
      </c>
      <c r="G83" s="9" t="s">
        <v>247</v>
      </c>
      <c r="H83" s="11" t="s">
        <v>14</v>
      </c>
      <c r="I83" s="8" t="s">
        <v>479</v>
      </c>
      <c r="J83" s="10">
        <v>31</v>
      </c>
      <c r="K83" s="10">
        <v>47.8</v>
      </c>
      <c r="L83" s="15">
        <v>28.68</v>
      </c>
      <c r="M83" s="16" t="s">
        <v>88</v>
      </c>
      <c r="N83" s="16">
        <v>3</v>
      </c>
      <c r="O83" s="28">
        <f t="shared" si="15"/>
        <v>31.68</v>
      </c>
      <c r="P83" s="30">
        <f>VLOOKUP(E83,Sheet3!$D$202:$I$297,6,FALSE)</f>
        <v>84.4</v>
      </c>
      <c r="Q83" s="30">
        <f t="shared" si="16"/>
        <v>33.760000000000005</v>
      </c>
      <c r="R83" s="30">
        <f t="shared" si="17"/>
        <v>65.44</v>
      </c>
      <c r="S83" s="32">
        <v>10</v>
      </c>
      <c r="T83" s="6" t="s">
        <v>552</v>
      </c>
    </row>
    <row r="84" spans="1:20" ht="19.5" customHeight="1">
      <c r="A84" s="32"/>
      <c r="B84" s="4"/>
      <c r="C84" s="3"/>
      <c r="D84" s="19">
        <v>82</v>
      </c>
      <c r="E84" s="9" t="s">
        <v>253</v>
      </c>
      <c r="F84" s="10" t="s">
        <v>105</v>
      </c>
      <c r="G84" s="9" t="s">
        <v>247</v>
      </c>
      <c r="H84" s="11" t="s">
        <v>14</v>
      </c>
      <c r="I84" s="8" t="s">
        <v>473</v>
      </c>
      <c r="J84" s="10">
        <v>31</v>
      </c>
      <c r="K84" s="10">
        <v>58.1</v>
      </c>
      <c r="L84" s="15">
        <v>34.86</v>
      </c>
      <c r="M84" s="16"/>
      <c r="N84" s="16"/>
      <c r="O84" s="28">
        <f t="shared" si="15"/>
        <v>34.86</v>
      </c>
      <c r="P84" s="30">
        <f>VLOOKUP(E84,Sheet3!$D$202:$I$297,6,FALSE)</f>
        <v>74.2</v>
      </c>
      <c r="Q84" s="30">
        <f t="shared" si="16"/>
        <v>29.680000000000003</v>
      </c>
      <c r="R84" s="30">
        <f t="shared" si="17"/>
        <v>64.54</v>
      </c>
      <c r="S84" s="32">
        <v>11</v>
      </c>
      <c r="T84" s="6" t="s">
        <v>552</v>
      </c>
    </row>
    <row r="85" spans="1:20" ht="19.5" customHeight="1">
      <c r="A85" s="32"/>
      <c r="B85" s="4"/>
      <c r="C85" s="3"/>
      <c r="D85" s="19">
        <v>83</v>
      </c>
      <c r="E85" s="9" t="s">
        <v>255</v>
      </c>
      <c r="F85" s="10" t="s">
        <v>105</v>
      </c>
      <c r="G85" s="9" t="s">
        <v>247</v>
      </c>
      <c r="H85" s="11" t="s">
        <v>14</v>
      </c>
      <c r="I85" s="8" t="s">
        <v>475</v>
      </c>
      <c r="J85" s="14">
        <v>31</v>
      </c>
      <c r="K85" s="10">
        <v>53</v>
      </c>
      <c r="L85" s="15">
        <v>31.8</v>
      </c>
      <c r="M85" s="16" t="s">
        <v>88</v>
      </c>
      <c r="N85" s="16">
        <v>3</v>
      </c>
      <c r="O85" s="28">
        <f t="shared" si="15"/>
        <v>34.8</v>
      </c>
      <c r="P85" s="30">
        <f>VLOOKUP(E85,Sheet3!$D$202:$I$297,6,FALSE)</f>
        <v>74.2</v>
      </c>
      <c r="Q85" s="30">
        <f t="shared" si="16"/>
        <v>29.680000000000003</v>
      </c>
      <c r="R85" s="30">
        <f t="shared" si="17"/>
        <v>64.48</v>
      </c>
      <c r="S85" s="32">
        <v>12</v>
      </c>
      <c r="T85" s="6" t="s">
        <v>552</v>
      </c>
    </row>
    <row r="86" spans="1:20" ht="19.5" customHeight="1">
      <c r="A86" s="32"/>
      <c r="B86" s="4"/>
      <c r="C86" s="32"/>
      <c r="D86" s="19">
        <v>84</v>
      </c>
      <c r="E86" s="9" t="s">
        <v>257</v>
      </c>
      <c r="F86" s="10" t="s">
        <v>105</v>
      </c>
      <c r="G86" s="9" t="s">
        <v>247</v>
      </c>
      <c r="H86" s="11" t="s">
        <v>14</v>
      </c>
      <c r="I86" s="8" t="s">
        <v>476</v>
      </c>
      <c r="J86" s="10">
        <v>31</v>
      </c>
      <c r="K86" s="10">
        <v>47</v>
      </c>
      <c r="L86" s="15">
        <v>28.2</v>
      </c>
      <c r="M86" s="16" t="s">
        <v>15</v>
      </c>
      <c r="N86" s="16">
        <v>5</v>
      </c>
      <c r="O86" s="28">
        <f t="shared" si="15"/>
        <v>33.2</v>
      </c>
      <c r="P86" s="30">
        <f>VLOOKUP(E86,Sheet3!$D$202:$I$297,6,FALSE)</f>
        <v>75.8</v>
      </c>
      <c r="Q86" s="30">
        <f t="shared" si="16"/>
        <v>30.32</v>
      </c>
      <c r="R86" s="30">
        <f t="shared" si="17"/>
        <v>63.52</v>
      </c>
      <c r="S86" s="32">
        <v>13</v>
      </c>
      <c r="T86" s="6" t="s">
        <v>552</v>
      </c>
    </row>
    <row r="87" spans="1:20" ht="19.5" customHeight="1">
      <c r="A87" s="32"/>
      <c r="B87" s="4"/>
      <c r="C87" s="32"/>
      <c r="D87" s="19">
        <v>85</v>
      </c>
      <c r="E87" s="9" t="s">
        <v>264</v>
      </c>
      <c r="F87" s="10" t="s">
        <v>105</v>
      </c>
      <c r="G87" s="9" t="s">
        <v>247</v>
      </c>
      <c r="H87" s="11" t="s">
        <v>14</v>
      </c>
      <c r="I87" s="8" t="s">
        <v>482</v>
      </c>
      <c r="J87" s="10">
        <v>31</v>
      </c>
      <c r="K87" s="10">
        <v>51.5</v>
      </c>
      <c r="L87" s="15">
        <v>30.9</v>
      </c>
      <c r="M87" s="16"/>
      <c r="N87" s="16"/>
      <c r="O87" s="28">
        <f t="shared" si="15"/>
        <v>30.9</v>
      </c>
      <c r="P87" s="30">
        <f>VLOOKUP(E87,Sheet3!$D$202:$I$297,6,FALSE)</f>
        <v>79.4</v>
      </c>
      <c r="Q87" s="30">
        <f t="shared" si="16"/>
        <v>31.760000000000005</v>
      </c>
      <c r="R87" s="30">
        <f t="shared" si="17"/>
        <v>62.660000000000004</v>
      </c>
      <c r="S87" s="32">
        <v>14</v>
      </c>
      <c r="T87" s="6" t="s">
        <v>552</v>
      </c>
    </row>
    <row r="88" spans="1:20" ht="19.5" customHeight="1">
      <c r="A88" s="32"/>
      <c r="B88" s="4"/>
      <c r="C88" s="32"/>
      <c r="D88" s="19">
        <v>86</v>
      </c>
      <c r="E88" s="9" t="s">
        <v>263</v>
      </c>
      <c r="F88" s="12" t="s">
        <v>105</v>
      </c>
      <c r="G88" s="9" t="s">
        <v>247</v>
      </c>
      <c r="H88" s="13" t="s">
        <v>14</v>
      </c>
      <c r="I88" s="8" t="s">
        <v>481</v>
      </c>
      <c r="J88" s="14">
        <v>31</v>
      </c>
      <c r="K88" s="10">
        <v>43.6</v>
      </c>
      <c r="L88" s="15">
        <v>26.16</v>
      </c>
      <c r="M88" s="16" t="s">
        <v>15</v>
      </c>
      <c r="N88" s="16">
        <v>5</v>
      </c>
      <c r="O88" s="28">
        <f t="shared" si="15"/>
        <v>31.16</v>
      </c>
      <c r="P88" s="30">
        <f>VLOOKUP(E88,Sheet3!$D$202:$I$297,6,FALSE)</f>
        <v>78.4</v>
      </c>
      <c r="Q88" s="30">
        <f t="shared" si="16"/>
        <v>31.360000000000003</v>
      </c>
      <c r="R88" s="30">
        <f t="shared" si="17"/>
        <v>62.52</v>
      </c>
      <c r="S88" s="32">
        <v>15</v>
      </c>
      <c r="T88" s="6" t="s">
        <v>552</v>
      </c>
    </row>
    <row r="89" spans="1:20" ht="19.5" customHeight="1">
      <c r="A89" s="32"/>
      <c r="B89" s="4"/>
      <c r="C89" s="32"/>
      <c r="D89" s="19">
        <v>87</v>
      </c>
      <c r="E89" s="9" t="s">
        <v>261</v>
      </c>
      <c r="F89" s="12" t="s">
        <v>105</v>
      </c>
      <c r="G89" s="9" t="s">
        <v>247</v>
      </c>
      <c r="H89" s="13" t="s">
        <v>14</v>
      </c>
      <c r="I89" s="8" t="s">
        <v>480</v>
      </c>
      <c r="J89" s="10">
        <v>31</v>
      </c>
      <c r="K89" s="10">
        <v>47.3</v>
      </c>
      <c r="L89" s="15">
        <v>28.38</v>
      </c>
      <c r="M89" s="16" t="s">
        <v>88</v>
      </c>
      <c r="N89" s="16">
        <v>3</v>
      </c>
      <c r="O89" s="28">
        <f t="shared" si="15"/>
        <v>31.38</v>
      </c>
      <c r="P89" s="30">
        <f>VLOOKUP(E89,Sheet3!$D$202:$I$297,6,FALSE)</f>
        <v>77.2</v>
      </c>
      <c r="Q89" s="30">
        <f t="shared" si="16"/>
        <v>30.880000000000003</v>
      </c>
      <c r="R89" s="30">
        <f t="shared" si="17"/>
        <v>62.260000000000005</v>
      </c>
      <c r="S89" s="32">
        <v>16</v>
      </c>
      <c r="T89" s="6" t="s">
        <v>552</v>
      </c>
    </row>
    <row r="90" spans="1:20" ht="19.5" customHeight="1">
      <c r="A90" s="32"/>
      <c r="B90" s="4"/>
      <c r="C90" s="32"/>
      <c r="D90" s="19">
        <v>88</v>
      </c>
      <c r="E90" s="9" t="s">
        <v>270</v>
      </c>
      <c r="F90" s="10" t="s">
        <v>105</v>
      </c>
      <c r="G90" s="9" t="s">
        <v>247</v>
      </c>
      <c r="H90" s="11" t="s">
        <v>14</v>
      </c>
      <c r="I90" s="8" t="s">
        <v>486</v>
      </c>
      <c r="J90" s="88">
        <v>31</v>
      </c>
      <c r="K90" s="10">
        <v>40.9</v>
      </c>
      <c r="L90" s="15">
        <v>24.54</v>
      </c>
      <c r="M90" s="16" t="s">
        <v>15</v>
      </c>
      <c r="N90" s="16">
        <v>5</v>
      </c>
      <c r="O90" s="28">
        <f t="shared" si="15"/>
        <v>29.54</v>
      </c>
      <c r="P90" s="30">
        <f>VLOOKUP(E90,Sheet3!$D$202:$I$297,6,FALSE)</f>
        <v>81.8</v>
      </c>
      <c r="Q90" s="30">
        <f t="shared" si="16"/>
        <v>32.72</v>
      </c>
      <c r="R90" s="30">
        <f t="shared" si="17"/>
        <v>62.26</v>
      </c>
      <c r="S90" s="32">
        <v>17</v>
      </c>
      <c r="T90" s="6" t="s">
        <v>552</v>
      </c>
    </row>
    <row r="91" spans="1:20" ht="19.5" customHeight="1">
      <c r="A91" s="32"/>
      <c r="B91" s="4"/>
      <c r="C91" s="32"/>
      <c r="D91" s="19">
        <v>89</v>
      </c>
      <c r="E91" s="9" t="s">
        <v>267</v>
      </c>
      <c r="F91" s="12" t="s">
        <v>105</v>
      </c>
      <c r="G91" s="9" t="s">
        <v>247</v>
      </c>
      <c r="H91" s="13" t="s">
        <v>14</v>
      </c>
      <c r="I91" s="8" t="s">
        <v>484</v>
      </c>
      <c r="J91" s="10">
        <v>31</v>
      </c>
      <c r="K91" s="10">
        <v>50</v>
      </c>
      <c r="L91" s="15">
        <v>30</v>
      </c>
      <c r="M91" s="16"/>
      <c r="N91" s="16"/>
      <c r="O91" s="28">
        <f t="shared" si="15"/>
        <v>30</v>
      </c>
      <c r="P91" s="30">
        <f>VLOOKUP(E91,Sheet3!$D$202:$I$297,6,FALSE)</f>
        <v>78.6</v>
      </c>
      <c r="Q91" s="30">
        <f t="shared" si="16"/>
        <v>31.439999999999998</v>
      </c>
      <c r="R91" s="30">
        <f t="shared" si="17"/>
        <v>61.44</v>
      </c>
      <c r="S91" s="32">
        <v>18</v>
      </c>
      <c r="T91" s="6" t="s">
        <v>552</v>
      </c>
    </row>
    <row r="92" spans="1:20" ht="19.5" customHeight="1">
      <c r="A92" s="32"/>
      <c r="B92" s="4"/>
      <c r="C92" s="32"/>
      <c r="D92" s="19">
        <v>90</v>
      </c>
      <c r="E92" s="9" t="s">
        <v>259</v>
      </c>
      <c r="F92" s="10" t="s">
        <v>105</v>
      </c>
      <c r="G92" s="9" t="s">
        <v>247</v>
      </c>
      <c r="H92" s="11" t="s">
        <v>14</v>
      </c>
      <c r="I92" s="8" t="s">
        <v>478</v>
      </c>
      <c r="J92" s="14">
        <v>31</v>
      </c>
      <c r="K92" s="10">
        <v>52.9</v>
      </c>
      <c r="L92" s="15">
        <v>31.74</v>
      </c>
      <c r="M92" s="16"/>
      <c r="N92" s="16"/>
      <c r="O92" s="28">
        <f t="shared" si="15"/>
        <v>31.74</v>
      </c>
      <c r="P92" s="30">
        <f>VLOOKUP(E92,Sheet3!$D$202:$I$297,6,FALSE)</f>
        <v>72.4</v>
      </c>
      <c r="Q92" s="30">
        <f t="shared" si="16"/>
        <v>28.960000000000004</v>
      </c>
      <c r="R92" s="30">
        <f t="shared" si="17"/>
        <v>60.7</v>
      </c>
      <c r="S92" s="32">
        <v>19</v>
      </c>
      <c r="T92" s="6" t="s">
        <v>552</v>
      </c>
    </row>
    <row r="93" spans="1:20" ht="19.5" customHeight="1">
      <c r="A93" s="32"/>
      <c r="B93" s="4"/>
      <c r="C93" s="32"/>
      <c r="D93" s="19">
        <v>91</v>
      </c>
      <c r="E93" s="9" t="s">
        <v>265</v>
      </c>
      <c r="F93" s="10" t="s">
        <v>105</v>
      </c>
      <c r="G93" s="9" t="s">
        <v>247</v>
      </c>
      <c r="H93" s="11" t="s">
        <v>14</v>
      </c>
      <c r="I93" s="8" t="s">
        <v>483</v>
      </c>
      <c r="J93" s="10">
        <v>31</v>
      </c>
      <c r="K93" s="10">
        <v>45.8</v>
      </c>
      <c r="L93" s="15">
        <v>27.48</v>
      </c>
      <c r="M93" s="16" t="s">
        <v>88</v>
      </c>
      <c r="N93" s="16">
        <v>3</v>
      </c>
      <c r="O93" s="28">
        <f t="shared" si="15"/>
        <v>30.48</v>
      </c>
      <c r="P93" s="30">
        <f>VLOOKUP(E93,Sheet3!$D$202:$I$297,6,FALSE)</f>
        <v>75.4</v>
      </c>
      <c r="Q93" s="30">
        <f t="shared" si="16"/>
        <v>30.160000000000004</v>
      </c>
      <c r="R93" s="30">
        <f t="shared" si="17"/>
        <v>60.64</v>
      </c>
      <c r="S93" s="32">
        <v>20</v>
      </c>
      <c r="T93" s="6" t="s">
        <v>552</v>
      </c>
    </row>
    <row r="94" spans="1:20" ht="19.5" customHeight="1">
      <c r="A94" s="32"/>
      <c r="B94" s="4"/>
      <c r="C94" s="32"/>
      <c r="D94" s="19">
        <v>92</v>
      </c>
      <c r="E94" s="9" t="s">
        <v>272</v>
      </c>
      <c r="F94" s="10" t="s">
        <v>105</v>
      </c>
      <c r="G94" s="9" t="s">
        <v>247</v>
      </c>
      <c r="H94" s="11" t="s">
        <v>14</v>
      </c>
      <c r="I94" s="8" t="s">
        <v>487</v>
      </c>
      <c r="J94" s="10">
        <v>31</v>
      </c>
      <c r="K94" s="10">
        <v>40.1</v>
      </c>
      <c r="L94" s="15">
        <v>24.06</v>
      </c>
      <c r="M94" s="16" t="s">
        <v>20</v>
      </c>
      <c r="N94" s="16">
        <v>5</v>
      </c>
      <c r="O94" s="28">
        <f t="shared" si="15"/>
        <v>29.06</v>
      </c>
      <c r="P94" s="30">
        <f>VLOOKUP(E94,Sheet3!$D$202:$I$297,6,FALSE)</f>
        <v>78.2</v>
      </c>
      <c r="Q94" s="30">
        <f t="shared" si="16"/>
        <v>31.28</v>
      </c>
      <c r="R94" s="30">
        <f t="shared" si="17"/>
        <v>60.34</v>
      </c>
      <c r="S94" s="32">
        <v>21</v>
      </c>
      <c r="T94" s="6" t="s">
        <v>552</v>
      </c>
    </row>
    <row r="95" spans="1:20" ht="19.5" customHeight="1">
      <c r="A95" s="32"/>
      <c r="B95" s="4"/>
      <c r="C95" s="32"/>
      <c r="D95" s="19">
        <v>93</v>
      </c>
      <c r="E95" s="9" t="s">
        <v>275</v>
      </c>
      <c r="F95" s="10" t="s">
        <v>105</v>
      </c>
      <c r="G95" s="9" t="s">
        <v>247</v>
      </c>
      <c r="H95" s="11" t="s">
        <v>14</v>
      </c>
      <c r="I95" s="8" t="s">
        <v>489</v>
      </c>
      <c r="J95" s="10">
        <v>31</v>
      </c>
      <c r="K95" s="10">
        <v>47.1</v>
      </c>
      <c r="L95" s="15">
        <v>28.26</v>
      </c>
      <c r="M95" s="16"/>
      <c r="N95" s="16"/>
      <c r="O95" s="28">
        <f t="shared" si="15"/>
        <v>28.26</v>
      </c>
      <c r="P95" s="30">
        <f>VLOOKUP(E95,Sheet3!$D$202:$I$297,6,FALSE)</f>
        <v>80</v>
      </c>
      <c r="Q95" s="30">
        <f t="shared" si="16"/>
        <v>32</v>
      </c>
      <c r="R95" s="30">
        <f t="shared" si="17"/>
        <v>60.260000000000005</v>
      </c>
      <c r="S95" s="32">
        <v>22</v>
      </c>
      <c r="T95" s="6" t="s">
        <v>552</v>
      </c>
    </row>
    <row r="96" spans="1:20" ht="19.5" customHeight="1">
      <c r="A96" s="32"/>
      <c r="B96" s="4"/>
      <c r="C96" s="32"/>
      <c r="D96" s="19">
        <v>94</v>
      </c>
      <c r="E96" s="9" t="s">
        <v>283</v>
      </c>
      <c r="F96" s="10" t="s">
        <v>105</v>
      </c>
      <c r="G96" s="9" t="s">
        <v>247</v>
      </c>
      <c r="H96" s="11" t="s">
        <v>14</v>
      </c>
      <c r="I96" s="8" t="s">
        <v>493</v>
      </c>
      <c r="J96" s="10">
        <v>31</v>
      </c>
      <c r="K96" s="10">
        <v>35.4</v>
      </c>
      <c r="L96" s="15">
        <v>21.24</v>
      </c>
      <c r="M96" s="16" t="s">
        <v>15</v>
      </c>
      <c r="N96" s="16">
        <v>5</v>
      </c>
      <c r="O96" s="28">
        <f t="shared" si="15"/>
        <v>26.24</v>
      </c>
      <c r="P96" s="30">
        <f>VLOOKUP(E96,Sheet3!$D$202:$I$297,6,FALSE)</f>
        <v>84.2</v>
      </c>
      <c r="Q96" s="30">
        <f t="shared" si="16"/>
        <v>33.68</v>
      </c>
      <c r="R96" s="30">
        <f t="shared" si="17"/>
        <v>59.92</v>
      </c>
      <c r="S96" s="32">
        <v>23</v>
      </c>
      <c r="T96" s="6" t="s">
        <v>552</v>
      </c>
    </row>
    <row r="97" spans="1:20" ht="19.5" customHeight="1">
      <c r="A97" s="32"/>
      <c r="B97" s="4"/>
      <c r="C97" s="32"/>
      <c r="D97" s="19">
        <v>95</v>
      </c>
      <c r="E97" s="9" t="s">
        <v>281</v>
      </c>
      <c r="F97" s="10" t="s">
        <v>105</v>
      </c>
      <c r="G97" s="9" t="s">
        <v>247</v>
      </c>
      <c r="H97" s="11" t="s">
        <v>14</v>
      </c>
      <c r="I97" s="8" t="s">
        <v>492</v>
      </c>
      <c r="J97" s="10">
        <v>31</v>
      </c>
      <c r="K97" s="10">
        <v>39.1</v>
      </c>
      <c r="L97" s="15">
        <v>23.46</v>
      </c>
      <c r="M97" s="16" t="s">
        <v>88</v>
      </c>
      <c r="N97" s="16">
        <v>3</v>
      </c>
      <c r="O97" s="89">
        <f t="shared" si="15"/>
        <v>26.46</v>
      </c>
      <c r="P97" s="30">
        <f>VLOOKUP(E97,Sheet3!$D$202:$I$297,6,FALSE)</f>
        <v>83.4</v>
      </c>
      <c r="Q97" s="30">
        <f t="shared" si="16"/>
        <v>33.36000000000001</v>
      </c>
      <c r="R97" s="30">
        <f t="shared" si="17"/>
        <v>59.82000000000001</v>
      </c>
      <c r="S97" s="32">
        <v>24</v>
      </c>
      <c r="T97" s="6" t="s">
        <v>552</v>
      </c>
    </row>
    <row r="98" spans="1:20" ht="19.5" customHeight="1">
      <c r="A98" s="32"/>
      <c r="B98" s="4"/>
      <c r="C98" s="32"/>
      <c r="D98" s="19">
        <v>96</v>
      </c>
      <c r="E98" s="9" t="s">
        <v>269</v>
      </c>
      <c r="F98" s="10" t="s">
        <v>105</v>
      </c>
      <c r="G98" s="9" t="s">
        <v>247</v>
      </c>
      <c r="H98" s="11" t="s">
        <v>14</v>
      </c>
      <c r="I98" s="8" t="s">
        <v>485</v>
      </c>
      <c r="J98" s="10">
        <v>31</v>
      </c>
      <c r="K98" s="10">
        <v>49.6</v>
      </c>
      <c r="L98" s="15">
        <v>29.76</v>
      </c>
      <c r="M98" s="16"/>
      <c r="N98" s="16"/>
      <c r="O98" s="89">
        <f t="shared" si="15"/>
        <v>29.76</v>
      </c>
      <c r="P98" s="30">
        <f>VLOOKUP(E98,Sheet3!$D$202:$I$297,6,FALSE)</f>
        <v>74</v>
      </c>
      <c r="Q98" s="30">
        <f t="shared" si="16"/>
        <v>29.6</v>
      </c>
      <c r="R98" s="30">
        <f t="shared" si="17"/>
        <v>59.36</v>
      </c>
      <c r="S98" s="32">
        <v>25</v>
      </c>
      <c r="T98" s="6" t="s">
        <v>552</v>
      </c>
    </row>
    <row r="99" spans="1:20" ht="19.5" customHeight="1">
      <c r="A99" s="32"/>
      <c r="B99" s="4"/>
      <c r="C99" s="32"/>
      <c r="D99" s="19">
        <v>97</v>
      </c>
      <c r="E99" s="67" t="s">
        <v>284</v>
      </c>
      <c r="F99" s="74" t="s">
        <v>105</v>
      </c>
      <c r="G99" s="67" t="s">
        <v>247</v>
      </c>
      <c r="H99" s="74" t="s">
        <v>14</v>
      </c>
      <c r="I99" s="74" t="s">
        <v>494</v>
      </c>
      <c r="J99" s="70">
        <v>31</v>
      </c>
      <c r="K99" s="70">
        <v>38.6</v>
      </c>
      <c r="L99" s="81">
        <v>23.16</v>
      </c>
      <c r="M99" s="67" t="s">
        <v>88</v>
      </c>
      <c r="N99" s="67">
        <v>3</v>
      </c>
      <c r="O99" s="85">
        <f>L99+N99</f>
        <v>26.16</v>
      </c>
      <c r="P99" s="30">
        <f>VLOOKUP(E99,Sheet3!$D$202:$I$297,6,FALSE)</f>
        <v>81.8</v>
      </c>
      <c r="Q99" s="30">
        <f>P99*0.4</f>
        <v>32.72</v>
      </c>
      <c r="R99" s="30">
        <f>Q99+O99</f>
        <v>58.879999999999995</v>
      </c>
      <c r="S99" s="32">
        <v>26</v>
      </c>
      <c r="T99" s="6" t="s">
        <v>552</v>
      </c>
    </row>
    <row r="100" spans="1:20" ht="19.5" customHeight="1">
      <c r="A100" s="32"/>
      <c r="B100" s="4"/>
      <c r="C100" s="32"/>
      <c r="D100" s="19">
        <v>98</v>
      </c>
      <c r="E100" s="67" t="s">
        <v>291</v>
      </c>
      <c r="F100" s="70" t="s">
        <v>105</v>
      </c>
      <c r="G100" s="67" t="s">
        <v>247</v>
      </c>
      <c r="H100" s="70" t="s">
        <v>14</v>
      </c>
      <c r="I100" s="74" t="s">
        <v>496</v>
      </c>
      <c r="J100" s="70">
        <v>31</v>
      </c>
      <c r="K100" s="70">
        <v>37.8</v>
      </c>
      <c r="L100" s="81">
        <v>22.68</v>
      </c>
      <c r="M100" s="67" t="s">
        <v>88</v>
      </c>
      <c r="N100" s="67">
        <v>3</v>
      </c>
      <c r="O100" s="85">
        <f>L100+N100</f>
        <v>25.68</v>
      </c>
      <c r="P100" s="30">
        <f>VLOOKUP(E100,Sheet3!$D$202:$I$297,6,FALSE)</f>
        <v>83</v>
      </c>
      <c r="Q100" s="30">
        <f>P100*0.4</f>
        <v>33.2</v>
      </c>
      <c r="R100" s="30">
        <f>Q100+O100</f>
        <v>58.88</v>
      </c>
      <c r="S100" s="32">
        <v>27</v>
      </c>
      <c r="T100" s="6" t="s">
        <v>552</v>
      </c>
    </row>
    <row r="101" spans="1:20" ht="19.5" customHeight="1">
      <c r="A101" s="32"/>
      <c r="B101" s="4"/>
      <c r="C101" s="32"/>
      <c r="D101" s="19">
        <v>99</v>
      </c>
      <c r="E101" s="67" t="s">
        <v>277</v>
      </c>
      <c r="F101" s="70" t="s">
        <v>105</v>
      </c>
      <c r="G101" s="67" t="s">
        <v>247</v>
      </c>
      <c r="H101" s="70" t="s">
        <v>14</v>
      </c>
      <c r="I101" s="74" t="s">
        <v>490</v>
      </c>
      <c r="J101" s="70">
        <v>31</v>
      </c>
      <c r="K101" s="70">
        <v>45.9</v>
      </c>
      <c r="L101" s="81">
        <v>27.54</v>
      </c>
      <c r="M101" s="67"/>
      <c r="N101" s="67"/>
      <c r="O101" s="85">
        <f t="shared" si="15"/>
        <v>27.54</v>
      </c>
      <c r="P101" s="30">
        <f>VLOOKUP(E101,Sheet3!$D$202:$I$297,6,FALSE)</f>
        <v>78.2</v>
      </c>
      <c r="Q101" s="30">
        <f t="shared" si="16"/>
        <v>31.28</v>
      </c>
      <c r="R101" s="30">
        <f t="shared" si="17"/>
        <v>58.82</v>
      </c>
      <c r="S101" s="32">
        <v>28</v>
      </c>
      <c r="T101" s="6" t="s">
        <v>552</v>
      </c>
    </row>
    <row r="102" spans="1:20" ht="19.5" customHeight="1">
      <c r="A102" s="32"/>
      <c r="B102" s="4"/>
      <c r="C102" s="32"/>
      <c r="D102" s="19">
        <v>100</v>
      </c>
      <c r="E102" s="67" t="s">
        <v>278</v>
      </c>
      <c r="F102" s="70" t="s">
        <v>105</v>
      </c>
      <c r="G102" s="67" t="s">
        <v>247</v>
      </c>
      <c r="H102" s="70" t="s">
        <v>14</v>
      </c>
      <c r="I102" s="74" t="s">
        <v>491</v>
      </c>
      <c r="J102" s="78">
        <v>31</v>
      </c>
      <c r="K102" s="70">
        <v>37.1</v>
      </c>
      <c r="L102" s="81">
        <v>22.26</v>
      </c>
      <c r="M102" s="67" t="s">
        <v>15</v>
      </c>
      <c r="N102" s="67">
        <v>5</v>
      </c>
      <c r="O102" s="85">
        <f t="shared" si="15"/>
        <v>27.26</v>
      </c>
      <c r="P102" s="30">
        <f>VLOOKUP(E102,Sheet3!$D$202:$I$297,6,FALSE)</f>
        <v>77.8</v>
      </c>
      <c r="Q102" s="30">
        <f t="shared" si="16"/>
        <v>31.12</v>
      </c>
      <c r="R102" s="30">
        <f t="shared" si="17"/>
        <v>58.38</v>
      </c>
      <c r="S102" s="32">
        <v>29</v>
      </c>
      <c r="T102" s="6" t="s">
        <v>552</v>
      </c>
    </row>
    <row r="103" spans="1:20" ht="19.5" customHeight="1">
      <c r="A103" s="32"/>
      <c r="B103" s="4"/>
      <c r="C103" s="32"/>
      <c r="D103" s="19">
        <v>101</v>
      </c>
      <c r="E103" s="67" t="s">
        <v>285</v>
      </c>
      <c r="F103" s="70" t="s">
        <v>105</v>
      </c>
      <c r="G103" s="67" t="s">
        <v>247</v>
      </c>
      <c r="H103" s="70" t="s">
        <v>14</v>
      </c>
      <c r="I103" s="74" t="s">
        <v>495</v>
      </c>
      <c r="J103" s="70">
        <v>31</v>
      </c>
      <c r="K103" s="70">
        <v>35</v>
      </c>
      <c r="L103" s="81">
        <v>21</v>
      </c>
      <c r="M103" s="67" t="s">
        <v>15</v>
      </c>
      <c r="N103" s="67">
        <v>5</v>
      </c>
      <c r="O103" s="85">
        <f t="shared" si="15"/>
        <v>26</v>
      </c>
      <c r="P103" s="30">
        <f>VLOOKUP(E103,Sheet3!$D$202:$I$297,6,FALSE)</f>
        <v>80.2</v>
      </c>
      <c r="Q103" s="30">
        <f t="shared" si="16"/>
        <v>32.080000000000005</v>
      </c>
      <c r="R103" s="30">
        <f t="shared" si="17"/>
        <v>58.080000000000005</v>
      </c>
      <c r="S103" s="32">
        <v>30</v>
      </c>
      <c r="T103" s="6" t="s">
        <v>552</v>
      </c>
    </row>
    <row r="104" spans="1:20" ht="19.5" customHeight="1">
      <c r="A104" s="32"/>
      <c r="B104" s="4"/>
      <c r="C104" s="32"/>
      <c r="D104" s="19">
        <v>102</v>
      </c>
      <c r="E104" s="67" t="s">
        <v>273</v>
      </c>
      <c r="F104" s="74" t="s">
        <v>105</v>
      </c>
      <c r="G104" s="67" t="s">
        <v>247</v>
      </c>
      <c r="H104" s="74" t="s">
        <v>14</v>
      </c>
      <c r="I104" s="74" t="s">
        <v>488</v>
      </c>
      <c r="J104" s="70">
        <v>31</v>
      </c>
      <c r="K104" s="70">
        <v>48.4</v>
      </c>
      <c r="L104" s="81">
        <v>29.04</v>
      </c>
      <c r="M104" s="67"/>
      <c r="N104" s="67"/>
      <c r="O104" s="85">
        <f t="shared" si="15"/>
        <v>29.04</v>
      </c>
      <c r="P104" s="30">
        <f>VLOOKUP(E104,Sheet3!$D$202:$I$297,6,FALSE)</f>
        <v>72.4</v>
      </c>
      <c r="Q104" s="30">
        <f t="shared" si="16"/>
        <v>28.960000000000004</v>
      </c>
      <c r="R104" s="30">
        <f t="shared" si="17"/>
        <v>58</v>
      </c>
      <c r="S104" s="32">
        <v>31</v>
      </c>
      <c r="T104" s="6" t="s">
        <v>552</v>
      </c>
    </row>
    <row r="105" spans="1:20" ht="19.5" customHeight="1">
      <c r="A105" s="32"/>
      <c r="B105" s="4"/>
      <c r="C105" s="32"/>
      <c r="D105" s="19">
        <v>103</v>
      </c>
      <c r="E105" s="67" t="s">
        <v>338</v>
      </c>
      <c r="F105" s="70" t="s">
        <v>12</v>
      </c>
      <c r="G105" s="67" t="s">
        <v>247</v>
      </c>
      <c r="H105" s="70" t="s">
        <v>339</v>
      </c>
      <c r="I105" s="74" t="s">
        <v>497</v>
      </c>
      <c r="J105" s="70">
        <v>1</v>
      </c>
      <c r="K105" s="70">
        <v>55.3</v>
      </c>
      <c r="L105" s="81">
        <v>33.18</v>
      </c>
      <c r="M105" s="67" t="s">
        <v>15</v>
      </c>
      <c r="N105" s="67">
        <v>5</v>
      </c>
      <c r="O105" s="85">
        <f>L105+N105</f>
        <v>38.18</v>
      </c>
      <c r="P105" s="30">
        <f>VLOOKUP(E105,Sheet3!$D$202:$I$297,6,FALSE)</f>
        <v>80.8</v>
      </c>
      <c r="Q105" s="30">
        <f>P105*0.4</f>
        <v>32.32</v>
      </c>
      <c r="R105" s="30">
        <f>Q105+O105</f>
        <v>70.5</v>
      </c>
      <c r="S105" s="32">
        <v>1</v>
      </c>
      <c r="T105" s="6" t="s">
        <v>552</v>
      </c>
    </row>
  </sheetData>
  <sheetProtection/>
  <mergeCells count="1">
    <mergeCell ref="D1:T1"/>
  </mergeCells>
  <printOptions horizontalCentered="1"/>
  <pageMargins left="0.03937007874015748" right="0.03937007874015748" top="0.3937007874015748" bottom="0.3937007874015748" header="0.15748031496062992" footer="0"/>
  <pageSetup horizontalDpi="600" verticalDpi="600" orientation="landscape" paperSize="9" scale="99" r:id="rId1"/>
  <headerFooter>
    <oddFooter>&amp;C共&amp;N页第&amp;P页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7"/>
  <sheetViews>
    <sheetView zoomScalePageLayoutView="0" workbookViewId="0" topLeftCell="A228">
      <selection activeCell="D228" sqref="D1:D16384"/>
    </sheetView>
  </sheetViews>
  <sheetFormatPr defaultColWidth="9.140625" defaultRowHeight="15"/>
  <cols>
    <col min="7" max="7" width="25.7109375" style="0" bestFit="1" customWidth="1"/>
    <col min="8" max="8" width="13.140625" style="0" bestFit="1" customWidth="1"/>
  </cols>
  <sheetData>
    <row r="1" spans="1:12" ht="30.75" customHeight="1">
      <c r="A1" s="94" t="s">
        <v>550</v>
      </c>
      <c r="B1" s="94"/>
      <c r="C1" s="94"/>
      <c r="D1" s="94"/>
      <c r="E1" s="94"/>
      <c r="F1" s="94"/>
      <c r="G1" s="95"/>
      <c r="H1" s="95"/>
      <c r="I1" s="95"/>
      <c r="J1" s="95"/>
      <c r="K1" s="33"/>
      <c r="L1" s="33"/>
    </row>
    <row r="2" spans="1:12" ht="24">
      <c r="A2" s="47" t="s">
        <v>0</v>
      </c>
      <c r="B2" s="47" t="s">
        <v>527</v>
      </c>
      <c r="C2" s="47" t="s">
        <v>528</v>
      </c>
      <c r="D2" s="47" t="s">
        <v>529</v>
      </c>
      <c r="E2" s="47"/>
      <c r="F2" s="34" t="s">
        <v>530</v>
      </c>
      <c r="G2" s="34" t="s">
        <v>4</v>
      </c>
      <c r="H2" s="34" t="s">
        <v>531</v>
      </c>
      <c r="I2" s="47" t="s">
        <v>532</v>
      </c>
      <c r="J2" s="34" t="s">
        <v>533</v>
      </c>
      <c r="K2" s="48" t="s">
        <v>534</v>
      </c>
      <c r="L2" s="48" t="s">
        <v>535</v>
      </c>
    </row>
    <row r="3" spans="1:12" ht="13.5">
      <c r="A3" s="49">
        <v>50</v>
      </c>
      <c r="B3" s="49">
        <v>2</v>
      </c>
      <c r="C3" s="49">
        <v>22</v>
      </c>
      <c r="D3" s="37" t="s">
        <v>172</v>
      </c>
      <c r="E3" s="37"/>
      <c r="F3" s="37" t="s">
        <v>105</v>
      </c>
      <c r="G3" s="35" t="s">
        <v>13</v>
      </c>
      <c r="H3" s="37" t="s">
        <v>168</v>
      </c>
      <c r="I3" s="37">
        <v>88.4</v>
      </c>
      <c r="J3" s="37">
        <v>2</v>
      </c>
      <c r="K3" s="50" t="s">
        <v>536</v>
      </c>
      <c r="L3" s="50" t="s">
        <v>537</v>
      </c>
    </row>
    <row r="4" spans="1:12" ht="13.5">
      <c r="A4" s="49">
        <v>36</v>
      </c>
      <c r="B4" s="49">
        <v>23</v>
      </c>
      <c r="C4" s="49">
        <v>20</v>
      </c>
      <c r="D4" s="37" t="s">
        <v>84</v>
      </c>
      <c r="E4" s="37" t="b">
        <v>0</v>
      </c>
      <c r="F4" s="37" t="s">
        <v>12</v>
      </c>
      <c r="G4" s="35" t="s">
        <v>13</v>
      </c>
      <c r="H4" s="36" t="s">
        <v>14</v>
      </c>
      <c r="I4" s="36">
        <v>77.8</v>
      </c>
      <c r="J4" s="37">
        <v>23</v>
      </c>
      <c r="K4" s="50" t="s">
        <v>536</v>
      </c>
      <c r="L4" s="50" t="s">
        <v>537</v>
      </c>
    </row>
    <row r="5" spans="1:12" ht="13.5">
      <c r="A5" s="49">
        <v>40</v>
      </c>
      <c r="B5" s="49">
        <v>80</v>
      </c>
      <c r="C5" s="49">
        <v>35</v>
      </c>
      <c r="D5" s="37" t="s">
        <v>148</v>
      </c>
      <c r="E5" s="37" t="b">
        <v>0</v>
      </c>
      <c r="F5" s="37" t="s">
        <v>105</v>
      </c>
      <c r="G5" s="37" t="s">
        <v>13</v>
      </c>
      <c r="H5" s="37" t="s">
        <v>147</v>
      </c>
      <c r="I5" s="36">
        <v>72</v>
      </c>
      <c r="J5" s="37">
        <v>30</v>
      </c>
      <c r="K5" s="50" t="s">
        <v>538</v>
      </c>
      <c r="L5" s="50" t="s">
        <v>539</v>
      </c>
    </row>
    <row r="6" spans="1:12" ht="13.5">
      <c r="A6" s="49">
        <v>8</v>
      </c>
      <c r="B6" s="49">
        <v>14</v>
      </c>
      <c r="C6" s="49">
        <v>34</v>
      </c>
      <c r="D6" s="37" t="s">
        <v>38</v>
      </c>
      <c r="E6" s="37" t="b">
        <v>0</v>
      </c>
      <c r="F6" s="37" t="s">
        <v>12</v>
      </c>
      <c r="G6" s="35" t="s">
        <v>13</v>
      </c>
      <c r="H6" s="36" t="s">
        <v>14</v>
      </c>
      <c r="I6" s="36">
        <v>80</v>
      </c>
      <c r="J6" s="37">
        <v>14</v>
      </c>
      <c r="K6" s="50" t="s">
        <v>536</v>
      </c>
      <c r="L6" s="50" t="s">
        <v>537</v>
      </c>
    </row>
    <row r="7" spans="1:12" ht="13.5">
      <c r="A7" s="49">
        <v>27</v>
      </c>
      <c r="B7" s="49">
        <v>62</v>
      </c>
      <c r="C7" s="49">
        <v>23</v>
      </c>
      <c r="D7" s="37" t="s">
        <v>126</v>
      </c>
      <c r="E7" s="37" t="b">
        <v>0</v>
      </c>
      <c r="F7" s="37" t="s">
        <v>105</v>
      </c>
      <c r="G7" s="37" t="s">
        <v>13</v>
      </c>
      <c r="H7" s="37" t="s">
        <v>106</v>
      </c>
      <c r="I7" s="36">
        <v>77.4</v>
      </c>
      <c r="J7" s="37">
        <v>12</v>
      </c>
      <c r="K7" s="50" t="s">
        <v>538</v>
      </c>
      <c r="L7" s="50" t="s">
        <v>539</v>
      </c>
    </row>
    <row r="8" spans="1:12" ht="13.5">
      <c r="A8" s="49">
        <v>9</v>
      </c>
      <c r="B8" s="49">
        <v>5</v>
      </c>
      <c r="C8" s="49">
        <v>13</v>
      </c>
      <c r="D8" s="37" t="s">
        <v>41</v>
      </c>
      <c r="E8" s="37" t="b">
        <v>0</v>
      </c>
      <c r="F8" s="37" t="s">
        <v>12</v>
      </c>
      <c r="G8" s="35" t="s">
        <v>13</v>
      </c>
      <c r="H8" s="36" t="s">
        <v>14</v>
      </c>
      <c r="I8" s="36">
        <v>87.8</v>
      </c>
      <c r="J8" s="37">
        <v>4</v>
      </c>
      <c r="K8" s="50" t="s">
        <v>536</v>
      </c>
      <c r="L8" s="50" t="s">
        <v>537</v>
      </c>
    </row>
    <row r="9" spans="1:12" ht="13.5">
      <c r="A9" s="49">
        <v>30</v>
      </c>
      <c r="B9" s="49">
        <v>9</v>
      </c>
      <c r="C9" s="49">
        <v>35</v>
      </c>
      <c r="D9" s="37" t="s">
        <v>78</v>
      </c>
      <c r="E9" s="37" t="b">
        <v>0</v>
      </c>
      <c r="F9" s="37" t="s">
        <v>12</v>
      </c>
      <c r="G9" s="35" t="s">
        <v>13</v>
      </c>
      <c r="H9" s="36" t="s">
        <v>14</v>
      </c>
      <c r="I9" s="36">
        <v>84.8</v>
      </c>
      <c r="J9" s="37">
        <v>9</v>
      </c>
      <c r="K9" s="50" t="s">
        <v>536</v>
      </c>
      <c r="L9" s="50" t="s">
        <v>537</v>
      </c>
    </row>
    <row r="10" spans="1:12" ht="13.5">
      <c r="A10" s="49">
        <v>19</v>
      </c>
      <c r="B10" s="49">
        <v>42</v>
      </c>
      <c r="C10" s="49">
        <v>3</v>
      </c>
      <c r="D10" s="37" t="s">
        <v>63</v>
      </c>
      <c r="E10" s="37" t="b">
        <v>0</v>
      </c>
      <c r="F10" s="37" t="s">
        <v>12</v>
      </c>
      <c r="G10" s="35" t="s">
        <v>13</v>
      </c>
      <c r="H10" s="36" t="s">
        <v>14</v>
      </c>
      <c r="I10" s="36">
        <v>72.2</v>
      </c>
      <c r="J10" s="37">
        <v>42</v>
      </c>
      <c r="K10" s="50" t="s">
        <v>536</v>
      </c>
      <c r="L10" s="50" t="s">
        <v>537</v>
      </c>
    </row>
    <row r="11" spans="1:12" ht="13.5">
      <c r="A11" s="49">
        <v>45</v>
      </c>
      <c r="B11" s="49">
        <v>67</v>
      </c>
      <c r="C11" s="49">
        <v>25</v>
      </c>
      <c r="D11" s="37" t="s">
        <v>158</v>
      </c>
      <c r="E11" s="37" t="b">
        <v>0</v>
      </c>
      <c r="F11" s="37" t="s">
        <v>12</v>
      </c>
      <c r="G11" s="37" t="s">
        <v>13</v>
      </c>
      <c r="H11" s="37" t="s">
        <v>156</v>
      </c>
      <c r="I11" s="37">
        <v>76.2</v>
      </c>
      <c r="J11" s="37">
        <v>17</v>
      </c>
      <c r="K11" s="50" t="s">
        <v>538</v>
      </c>
      <c r="L11" s="50" t="s">
        <v>539</v>
      </c>
    </row>
    <row r="12" spans="1:12" ht="13.5">
      <c r="A12" s="49">
        <v>15</v>
      </c>
      <c r="B12" s="49">
        <v>83</v>
      </c>
      <c r="C12" s="49">
        <v>28</v>
      </c>
      <c r="D12" s="37" t="s">
        <v>104</v>
      </c>
      <c r="E12" s="37" t="b">
        <v>0</v>
      </c>
      <c r="F12" s="37" t="s">
        <v>105</v>
      </c>
      <c r="G12" s="37" t="s">
        <v>13</v>
      </c>
      <c r="H12" s="37" t="s">
        <v>106</v>
      </c>
      <c r="I12" s="36">
        <v>69</v>
      </c>
      <c r="J12" s="37">
        <v>33</v>
      </c>
      <c r="K12" s="50" t="s">
        <v>538</v>
      </c>
      <c r="L12" s="50" t="s">
        <v>539</v>
      </c>
    </row>
    <row r="13" spans="1:12" ht="13.5">
      <c r="A13" s="49">
        <v>40</v>
      </c>
      <c r="B13" s="49">
        <v>30</v>
      </c>
      <c r="C13" s="49">
        <v>19</v>
      </c>
      <c r="D13" s="37" t="s">
        <v>89</v>
      </c>
      <c r="E13" s="37" t="b">
        <v>0</v>
      </c>
      <c r="F13" s="37" t="s">
        <v>12</v>
      </c>
      <c r="G13" s="35" t="s">
        <v>13</v>
      </c>
      <c r="H13" s="36" t="s">
        <v>14</v>
      </c>
      <c r="I13" s="36">
        <v>76.2</v>
      </c>
      <c r="J13" s="37">
        <v>29</v>
      </c>
      <c r="K13" s="50" t="s">
        <v>536</v>
      </c>
      <c r="L13" s="50" t="s">
        <v>537</v>
      </c>
    </row>
    <row r="14" spans="1:12" ht="13.5">
      <c r="A14" s="49">
        <v>29</v>
      </c>
      <c r="B14" s="49">
        <v>29</v>
      </c>
      <c r="C14" s="49">
        <v>17</v>
      </c>
      <c r="D14" s="37" t="s">
        <v>77</v>
      </c>
      <c r="E14" s="37" t="b">
        <v>0</v>
      </c>
      <c r="F14" s="37" t="s">
        <v>12</v>
      </c>
      <c r="G14" s="35" t="s">
        <v>13</v>
      </c>
      <c r="H14" s="36" t="s">
        <v>14</v>
      </c>
      <c r="I14" s="36">
        <v>76.2</v>
      </c>
      <c r="J14" s="37">
        <v>29</v>
      </c>
      <c r="K14" s="50" t="s">
        <v>536</v>
      </c>
      <c r="L14" s="50" t="s">
        <v>537</v>
      </c>
    </row>
    <row r="15" spans="1:12" ht="13.5">
      <c r="A15" s="49">
        <v>38</v>
      </c>
      <c r="B15" s="49">
        <v>87</v>
      </c>
      <c r="C15" s="49">
        <v>8</v>
      </c>
      <c r="D15" s="37" t="s">
        <v>143</v>
      </c>
      <c r="E15" s="37" t="b">
        <v>0</v>
      </c>
      <c r="F15" s="37" t="s">
        <v>105</v>
      </c>
      <c r="G15" s="37" t="s">
        <v>13</v>
      </c>
      <c r="H15" s="37" t="s">
        <v>106</v>
      </c>
      <c r="I15" s="36">
        <v>67.4</v>
      </c>
      <c r="J15" s="37">
        <v>36</v>
      </c>
      <c r="K15" s="50" t="s">
        <v>538</v>
      </c>
      <c r="L15" s="50" t="s">
        <v>539</v>
      </c>
    </row>
    <row r="16" spans="1:12" ht="13.5">
      <c r="A16" s="49">
        <v>42</v>
      </c>
      <c r="B16" s="49">
        <v>74</v>
      </c>
      <c r="C16" s="49">
        <v>12</v>
      </c>
      <c r="D16" s="37" t="s">
        <v>152</v>
      </c>
      <c r="E16" s="37" t="b">
        <v>0</v>
      </c>
      <c r="F16" s="37" t="s">
        <v>105</v>
      </c>
      <c r="G16" s="37" t="s">
        <v>13</v>
      </c>
      <c r="H16" s="37" t="s">
        <v>147</v>
      </c>
      <c r="I16" s="36">
        <v>73.4</v>
      </c>
      <c r="J16" s="37">
        <v>24</v>
      </c>
      <c r="K16" s="50" t="s">
        <v>538</v>
      </c>
      <c r="L16" s="50" t="s">
        <v>539</v>
      </c>
    </row>
    <row r="17" spans="1:12" ht="13.5">
      <c r="A17" s="49">
        <v>14</v>
      </c>
      <c r="B17" s="49">
        <v>39</v>
      </c>
      <c r="C17" s="49">
        <v>5</v>
      </c>
      <c r="D17" s="37" t="s">
        <v>55</v>
      </c>
      <c r="E17" s="37" t="b">
        <v>0</v>
      </c>
      <c r="F17" s="37" t="s">
        <v>12</v>
      </c>
      <c r="G17" s="35" t="s">
        <v>13</v>
      </c>
      <c r="H17" s="36" t="s">
        <v>14</v>
      </c>
      <c r="I17" s="36">
        <v>73.4</v>
      </c>
      <c r="J17" s="37">
        <v>39</v>
      </c>
      <c r="K17" s="50" t="s">
        <v>536</v>
      </c>
      <c r="L17" s="50" t="s">
        <v>537</v>
      </c>
    </row>
    <row r="18" spans="1:12" ht="13.5">
      <c r="A18" s="49">
        <v>21</v>
      </c>
      <c r="B18" s="49">
        <v>12</v>
      </c>
      <c r="C18" s="49">
        <v>38</v>
      </c>
      <c r="D18" s="37" t="s">
        <v>67</v>
      </c>
      <c r="E18" s="37" t="b">
        <v>0</v>
      </c>
      <c r="F18" s="37" t="s">
        <v>12</v>
      </c>
      <c r="G18" s="35" t="s">
        <v>13</v>
      </c>
      <c r="H18" s="36" t="s">
        <v>14</v>
      </c>
      <c r="I18" s="36">
        <v>82.8</v>
      </c>
      <c r="J18" s="37">
        <v>12</v>
      </c>
      <c r="K18" s="50" t="s">
        <v>536</v>
      </c>
      <c r="L18" s="50" t="s">
        <v>537</v>
      </c>
    </row>
    <row r="19" spans="1:12" ht="13.5">
      <c r="A19" s="49">
        <v>6</v>
      </c>
      <c r="B19" s="49">
        <v>31</v>
      </c>
      <c r="C19" s="49">
        <v>4</v>
      </c>
      <c r="D19" s="37" t="s">
        <v>32</v>
      </c>
      <c r="E19" s="37" t="b">
        <v>0</v>
      </c>
      <c r="F19" s="37" t="s">
        <v>12</v>
      </c>
      <c r="G19" s="35" t="s">
        <v>13</v>
      </c>
      <c r="H19" s="36" t="s">
        <v>14</v>
      </c>
      <c r="I19" s="36">
        <v>75.6</v>
      </c>
      <c r="J19" s="37">
        <v>31</v>
      </c>
      <c r="K19" s="50" t="s">
        <v>536</v>
      </c>
      <c r="L19" s="50" t="s">
        <v>537</v>
      </c>
    </row>
    <row r="20" spans="1:12" ht="13.5">
      <c r="A20" s="49">
        <v>37</v>
      </c>
      <c r="B20" s="49">
        <v>16</v>
      </c>
      <c r="C20" s="49">
        <v>40</v>
      </c>
      <c r="D20" s="37" t="s">
        <v>85</v>
      </c>
      <c r="E20" s="37" t="b">
        <v>0</v>
      </c>
      <c r="F20" s="37" t="s">
        <v>12</v>
      </c>
      <c r="G20" s="35" t="s">
        <v>13</v>
      </c>
      <c r="H20" s="36" t="s">
        <v>14</v>
      </c>
      <c r="I20" s="36">
        <v>79.6</v>
      </c>
      <c r="J20" s="37">
        <v>16</v>
      </c>
      <c r="K20" s="50" t="s">
        <v>536</v>
      </c>
      <c r="L20" s="50" t="s">
        <v>537</v>
      </c>
    </row>
    <row r="21" spans="1:12" ht="13.5">
      <c r="A21" s="49">
        <v>36</v>
      </c>
      <c r="B21" s="49">
        <v>88</v>
      </c>
      <c r="C21" s="49">
        <v>5</v>
      </c>
      <c r="D21" s="37" t="s">
        <v>141</v>
      </c>
      <c r="E21" s="37" t="b">
        <v>0</v>
      </c>
      <c r="F21" s="37" t="s">
        <v>105</v>
      </c>
      <c r="G21" s="37" t="s">
        <v>13</v>
      </c>
      <c r="H21" s="37" t="s">
        <v>106</v>
      </c>
      <c r="I21" s="36">
        <v>67.2</v>
      </c>
      <c r="J21" s="37">
        <v>38</v>
      </c>
      <c r="K21" s="50" t="s">
        <v>538</v>
      </c>
      <c r="L21" s="50" t="s">
        <v>539</v>
      </c>
    </row>
    <row r="22" spans="1:12" ht="13.5">
      <c r="A22" s="49">
        <v>21</v>
      </c>
      <c r="B22" s="49">
        <v>59</v>
      </c>
      <c r="C22" s="49">
        <v>33</v>
      </c>
      <c r="D22" s="37" t="s">
        <v>114</v>
      </c>
      <c r="E22" s="37" t="b">
        <v>0</v>
      </c>
      <c r="F22" s="37" t="s">
        <v>105</v>
      </c>
      <c r="G22" s="37" t="s">
        <v>13</v>
      </c>
      <c r="H22" s="37" t="s">
        <v>106</v>
      </c>
      <c r="I22" s="36">
        <v>79</v>
      </c>
      <c r="J22" s="37">
        <v>9</v>
      </c>
      <c r="K22" s="50" t="s">
        <v>538</v>
      </c>
      <c r="L22" s="50" t="s">
        <v>539</v>
      </c>
    </row>
    <row r="23" spans="1:12" ht="13.5">
      <c r="A23" s="49">
        <v>16</v>
      </c>
      <c r="B23" s="49">
        <v>54</v>
      </c>
      <c r="C23" s="49">
        <v>34</v>
      </c>
      <c r="D23" s="37" t="s">
        <v>107</v>
      </c>
      <c r="E23" s="37" t="b">
        <v>0</v>
      </c>
      <c r="F23" s="37" t="s">
        <v>105</v>
      </c>
      <c r="G23" s="37" t="s">
        <v>13</v>
      </c>
      <c r="H23" s="37" t="s">
        <v>106</v>
      </c>
      <c r="I23" s="36">
        <v>86.2</v>
      </c>
      <c r="J23" s="37">
        <v>4</v>
      </c>
      <c r="K23" s="50" t="s">
        <v>538</v>
      </c>
      <c r="L23" s="50" t="s">
        <v>539</v>
      </c>
    </row>
    <row r="24" spans="1:12" ht="13.5">
      <c r="A24" s="49">
        <v>35</v>
      </c>
      <c r="B24" s="49">
        <v>61</v>
      </c>
      <c r="C24" s="49">
        <v>10</v>
      </c>
      <c r="D24" s="37" t="s">
        <v>140</v>
      </c>
      <c r="E24" s="37" t="b">
        <v>0</v>
      </c>
      <c r="F24" s="37" t="s">
        <v>105</v>
      </c>
      <c r="G24" s="37" t="s">
        <v>13</v>
      </c>
      <c r="H24" s="37" t="s">
        <v>106</v>
      </c>
      <c r="I24" s="36">
        <v>78.2</v>
      </c>
      <c r="J24" s="37">
        <v>11</v>
      </c>
      <c r="K24" s="50" t="s">
        <v>538</v>
      </c>
      <c r="L24" s="50" t="s">
        <v>539</v>
      </c>
    </row>
    <row r="25" spans="1:12" ht="13.5">
      <c r="A25" s="49">
        <v>32</v>
      </c>
      <c r="B25" s="49">
        <v>77</v>
      </c>
      <c r="C25" s="49">
        <v>29</v>
      </c>
      <c r="D25" s="37" t="s">
        <v>137</v>
      </c>
      <c r="E25" s="37" t="b">
        <v>0</v>
      </c>
      <c r="F25" s="37" t="s">
        <v>105</v>
      </c>
      <c r="G25" s="37" t="s">
        <v>13</v>
      </c>
      <c r="H25" s="37" t="s">
        <v>106</v>
      </c>
      <c r="I25" s="36">
        <v>72.6</v>
      </c>
      <c r="J25" s="37">
        <v>26</v>
      </c>
      <c r="K25" s="50" t="s">
        <v>538</v>
      </c>
      <c r="L25" s="50" t="s">
        <v>539</v>
      </c>
    </row>
    <row r="26" spans="1:12" ht="13.5">
      <c r="A26" s="49">
        <v>22</v>
      </c>
      <c r="B26" s="49">
        <v>22</v>
      </c>
      <c r="C26" s="49">
        <v>12</v>
      </c>
      <c r="D26" s="37" t="s">
        <v>68</v>
      </c>
      <c r="E26" s="37" t="b">
        <v>0</v>
      </c>
      <c r="F26" s="37" t="s">
        <v>12</v>
      </c>
      <c r="G26" s="35" t="s">
        <v>13</v>
      </c>
      <c r="H26" s="36" t="s">
        <v>14</v>
      </c>
      <c r="I26" s="36">
        <v>78</v>
      </c>
      <c r="J26" s="37">
        <v>22</v>
      </c>
      <c r="K26" s="50" t="s">
        <v>536</v>
      </c>
      <c r="L26" s="50" t="s">
        <v>537</v>
      </c>
    </row>
    <row r="27" spans="1:12" ht="13.5">
      <c r="A27" s="49">
        <v>23</v>
      </c>
      <c r="B27" s="49">
        <v>71</v>
      </c>
      <c r="C27" s="49">
        <v>13</v>
      </c>
      <c r="D27" s="37" t="s">
        <v>118</v>
      </c>
      <c r="E27" s="37" t="b">
        <v>0</v>
      </c>
      <c r="F27" s="37" t="s">
        <v>105</v>
      </c>
      <c r="G27" s="37" t="s">
        <v>13</v>
      </c>
      <c r="H27" s="37" t="s">
        <v>106</v>
      </c>
      <c r="I27" s="36">
        <v>74.4</v>
      </c>
      <c r="J27" s="37">
        <v>21</v>
      </c>
      <c r="K27" s="50" t="s">
        <v>538</v>
      </c>
      <c r="L27" s="50" t="s">
        <v>539</v>
      </c>
    </row>
    <row r="28" spans="1:12" ht="13.5">
      <c r="A28" s="49">
        <v>46</v>
      </c>
      <c r="B28" s="49">
        <v>51</v>
      </c>
      <c r="C28" s="49">
        <v>11</v>
      </c>
      <c r="D28" s="37" t="s">
        <v>162</v>
      </c>
      <c r="E28" s="37" t="b">
        <v>0</v>
      </c>
      <c r="F28" s="37" t="s">
        <v>12</v>
      </c>
      <c r="G28" s="37" t="s">
        <v>13</v>
      </c>
      <c r="H28" s="37" t="s">
        <v>156</v>
      </c>
      <c r="I28" s="37">
        <v>89.2</v>
      </c>
      <c r="J28" s="37">
        <v>1</v>
      </c>
      <c r="K28" s="50" t="s">
        <v>538</v>
      </c>
      <c r="L28" s="50" t="s">
        <v>539</v>
      </c>
    </row>
    <row r="29" spans="1:12" ht="13.5">
      <c r="A29" s="49">
        <v>43</v>
      </c>
      <c r="B29" s="49">
        <v>34</v>
      </c>
      <c r="C29" s="49">
        <v>2</v>
      </c>
      <c r="D29" s="37" t="s">
        <v>94</v>
      </c>
      <c r="E29" s="37" t="b">
        <v>0</v>
      </c>
      <c r="F29" s="37" t="s">
        <v>12</v>
      </c>
      <c r="G29" s="35" t="s">
        <v>13</v>
      </c>
      <c r="H29" s="37" t="s">
        <v>95</v>
      </c>
      <c r="I29" s="37">
        <v>75.4</v>
      </c>
      <c r="J29" s="37">
        <v>33</v>
      </c>
      <c r="K29" s="50" t="s">
        <v>536</v>
      </c>
      <c r="L29" s="50" t="s">
        <v>537</v>
      </c>
    </row>
    <row r="30" spans="1:12" ht="13.5">
      <c r="A30" s="49">
        <v>41</v>
      </c>
      <c r="B30" s="49">
        <v>47</v>
      </c>
      <c r="C30" s="49"/>
      <c r="D30" s="37" t="s">
        <v>90</v>
      </c>
      <c r="E30" s="37" t="b">
        <v>0</v>
      </c>
      <c r="F30" s="37" t="s">
        <v>12</v>
      </c>
      <c r="G30" s="35" t="s">
        <v>13</v>
      </c>
      <c r="H30" s="36" t="s">
        <v>14</v>
      </c>
      <c r="I30" s="36">
        <v>0</v>
      </c>
      <c r="J30" s="37"/>
      <c r="K30" s="50" t="s">
        <v>536</v>
      </c>
      <c r="L30" s="50" t="s">
        <v>537</v>
      </c>
    </row>
    <row r="31" spans="1:12" ht="13.5">
      <c r="A31" s="49">
        <v>16</v>
      </c>
      <c r="B31" s="49">
        <v>15</v>
      </c>
      <c r="C31" s="49">
        <v>25</v>
      </c>
      <c r="D31" s="37" t="s">
        <v>58</v>
      </c>
      <c r="E31" s="37" t="b">
        <v>0</v>
      </c>
      <c r="F31" s="37" t="s">
        <v>12</v>
      </c>
      <c r="G31" s="35" t="s">
        <v>13</v>
      </c>
      <c r="H31" s="36" t="s">
        <v>14</v>
      </c>
      <c r="I31" s="36">
        <v>79.8</v>
      </c>
      <c r="J31" s="37">
        <v>15</v>
      </c>
      <c r="K31" s="50" t="s">
        <v>536</v>
      </c>
      <c r="L31" s="50" t="s">
        <v>537</v>
      </c>
    </row>
    <row r="32" spans="1:12" ht="13.5">
      <c r="A32" s="49">
        <v>24</v>
      </c>
      <c r="B32" s="49">
        <v>7</v>
      </c>
      <c r="C32" s="49">
        <v>6</v>
      </c>
      <c r="D32" s="37" t="s">
        <v>72</v>
      </c>
      <c r="E32" s="37" t="b">
        <v>0</v>
      </c>
      <c r="F32" s="37" t="s">
        <v>12</v>
      </c>
      <c r="G32" s="35" t="s">
        <v>13</v>
      </c>
      <c r="H32" s="36" t="s">
        <v>14</v>
      </c>
      <c r="I32" s="36">
        <v>86</v>
      </c>
      <c r="J32" s="37">
        <v>7</v>
      </c>
      <c r="K32" s="50" t="s">
        <v>536</v>
      </c>
      <c r="L32" s="50" t="s">
        <v>537</v>
      </c>
    </row>
    <row r="33" spans="1:12" ht="13.5">
      <c r="A33" s="49">
        <v>4</v>
      </c>
      <c r="B33" s="49">
        <v>13</v>
      </c>
      <c r="C33" s="49">
        <v>10</v>
      </c>
      <c r="D33" s="37" t="s">
        <v>25</v>
      </c>
      <c r="E33" s="37" t="b">
        <v>0</v>
      </c>
      <c r="F33" s="37" t="s">
        <v>12</v>
      </c>
      <c r="G33" s="35" t="s">
        <v>13</v>
      </c>
      <c r="H33" s="36" t="s">
        <v>14</v>
      </c>
      <c r="I33" s="36">
        <v>80.4</v>
      </c>
      <c r="J33" s="37">
        <v>13</v>
      </c>
      <c r="K33" s="50" t="s">
        <v>536</v>
      </c>
      <c r="L33" s="50" t="s">
        <v>537</v>
      </c>
    </row>
    <row r="34" spans="1:12" ht="13.5">
      <c r="A34" s="49">
        <v>39</v>
      </c>
      <c r="B34" s="49">
        <v>65</v>
      </c>
      <c r="C34" s="49">
        <v>41</v>
      </c>
      <c r="D34" s="37" t="s">
        <v>146</v>
      </c>
      <c r="E34" s="37" t="b">
        <v>0</v>
      </c>
      <c r="F34" s="37" t="s">
        <v>105</v>
      </c>
      <c r="G34" s="37" t="s">
        <v>13</v>
      </c>
      <c r="H34" s="37" t="s">
        <v>147</v>
      </c>
      <c r="I34" s="36">
        <v>77</v>
      </c>
      <c r="J34" s="37">
        <v>13</v>
      </c>
      <c r="K34" s="50" t="s">
        <v>538</v>
      </c>
      <c r="L34" s="50" t="s">
        <v>539</v>
      </c>
    </row>
    <row r="35" spans="1:12" ht="13.5">
      <c r="A35" s="49">
        <v>18</v>
      </c>
      <c r="B35" s="49">
        <v>68</v>
      </c>
      <c r="C35" s="49">
        <v>2</v>
      </c>
      <c r="D35" s="37" t="s">
        <v>109</v>
      </c>
      <c r="E35" s="37" t="b">
        <v>0</v>
      </c>
      <c r="F35" s="37" t="s">
        <v>105</v>
      </c>
      <c r="G35" s="37" t="s">
        <v>13</v>
      </c>
      <c r="H35" s="37" t="s">
        <v>106</v>
      </c>
      <c r="I35" s="36">
        <v>75</v>
      </c>
      <c r="J35" s="37">
        <v>18</v>
      </c>
      <c r="K35" s="50" t="s">
        <v>538</v>
      </c>
      <c r="L35" s="50" t="s">
        <v>539</v>
      </c>
    </row>
    <row r="36" spans="1:12" ht="13.5">
      <c r="A36" s="49">
        <v>15</v>
      </c>
      <c r="B36" s="49">
        <v>19</v>
      </c>
      <c r="C36" s="49">
        <v>26</v>
      </c>
      <c r="D36" s="37" t="s">
        <v>56</v>
      </c>
      <c r="E36" s="37" t="b">
        <v>0</v>
      </c>
      <c r="F36" s="37" t="s">
        <v>12</v>
      </c>
      <c r="G36" s="35" t="s">
        <v>13</v>
      </c>
      <c r="H36" s="36" t="s">
        <v>14</v>
      </c>
      <c r="I36" s="36">
        <v>79</v>
      </c>
      <c r="J36" s="37">
        <v>19</v>
      </c>
      <c r="K36" s="50" t="s">
        <v>536</v>
      </c>
      <c r="L36" s="50" t="s">
        <v>537</v>
      </c>
    </row>
    <row r="37" spans="1:12" ht="13.5">
      <c r="A37" s="49">
        <v>28</v>
      </c>
      <c r="B37" s="49">
        <v>56</v>
      </c>
      <c r="C37" s="49">
        <v>7</v>
      </c>
      <c r="D37" s="37" t="s">
        <v>129</v>
      </c>
      <c r="E37" s="37" t="b">
        <v>0</v>
      </c>
      <c r="F37" s="37" t="s">
        <v>105</v>
      </c>
      <c r="G37" s="37" t="s">
        <v>13</v>
      </c>
      <c r="H37" s="37" t="s">
        <v>106</v>
      </c>
      <c r="I37" s="36">
        <v>85.8</v>
      </c>
      <c r="J37" s="37">
        <v>5</v>
      </c>
      <c r="K37" s="50" t="s">
        <v>538</v>
      </c>
      <c r="L37" s="50" t="s">
        <v>539</v>
      </c>
    </row>
    <row r="38" spans="1:12" ht="13.5">
      <c r="A38" s="49">
        <v>47</v>
      </c>
      <c r="B38" s="49">
        <v>49</v>
      </c>
      <c r="C38" s="49"/>
      <c r="D38" s="37" t="s">
        <v>101</v>
      </c>
      <c r="E38" s="37" t="b">
        <v>0</v>
      </c>
      <c r="F38" s="37" t="s">
        <v>12</v>
      </c>
      <c r="G38" s="35" t="s">
        <v>13</v>
      </c>
      <c r="H38" s="37" t="s">
        <v>95</v>
      </c>
      <c r="I38" s="37">
        <v>0</v>
      </c>
      <c r="J38" s="37"/>
      <c r="K38" s="50" t="s">
        <v>536</v>
      </c>
      <c r="L38" s="50" t="s">
        <v>537</v>
      </c>
    </row>
    <row r="39" spans="1:12" ht="13.5">
      <c r="A39" s="49">
        <v>11</v>
      </c>
      <c r="B39" s="49">
        <v>27</v>
      </c>
      <c r="C39" s="49">
        <v>15</v>
      </c>
      <c r="D39" s="37" t="s">
        <v>47</v>
      </c>
      <c r="E39" s="37" t="b">
        <v>0</v>
      </c>
      <c r="F39" s="37" t="s">
        <v>12</v>
      </c>
      <c r="G39" s="35" t="s">
        <v>13</v>
      </c>
      <c r="H39" s="36" t="s">
        <v>14</v>
      </c>
      <c r="I39" s="36">
        <v>76.4</v>
      </c>
      <c r="J39" s="37">
        <v>26</v>
      </c>
      <c r="K39" s="50" t="s">
        <v>536</v>
      </c>
      <c r="L39" s="50" t="s">
        <v>537</v>
      </c>
    </row>
    <row r="40" spans="1:12" ht="13.5">
      <c r="A40" s="49">
        <v>28</v>
      </c>
      <c r="B40" s="49">
        <v>45</v>
      </c>
      <c r="C40" s="49"/>
      <c r="D40" s="37" t="s">
        <v>76</v>
      </c>
      <c r="E40" s="37" t="b">
        <v>0</v>
      </c>
      <c r="F40" s="37" t="s">
        <v>12</v>
      </c>
      <c r="G40" s="35" t="s">
        <v>13</v>
      </c>
      <c r="H40" s="36" t="s">
        <v>14</v>
      </c>
      <c r="I40" s="36">
        <v>0</v>
      </c>
      <c r="J40" s="37"/>
      <c r="K40" s="50" t="s">
        <v>536</v>
      </c>
      <c r="L40" s="50" t="s">
        <v>537</v>
      </c>
    </row>
    <row r="41" spans="1:12" ht="13.5">
      <c r="A41" s="49">
        <v>46</v>
      </c>
      <c r="B41" s="49">
        <v>24</v>
      </c>
      <c r="C41" s="49">
        <v>28</v>
      </c>
      <c r="D41" s="37" t="s">
        <v>100</v>
      </c>
      <c r="E41" s="37" t="b">
        <v>0</v>
      </c>
      <c r="F41" s="37" t="s">
        <v>12</v>
      </c>
      <c r="G41" s="35" t="s">
        <v>13</v>
      </c>
      <c r="H41" s="37" t="s">
        <v>95</v>
      </c>
      <c r="I41" s="37">
        <v>77.8</v>
      </c>
      <c r="J41" s="37">
        <v>23</v>
      </c>
      <c r="K41" s="50" t="s">
        <v>536</v>
      </c>
      <c r="L41" s="50" t="s">
        <v>537</v>
      </c>
    </row>
    <row r="42" spans="1:12" ht="13.5">
      <c r="A42" s="49">
        <v>44</v>
      </c>
      <c r="B42" s="49">
        <v>48</v>
      </c>
      <c r="C42" s="49"/>
      <c r="D42" s="37" t="s">
        <v>96</v>
      </c>
      <c r="E42" s="37" t="b">
        <v>0</v>
      </c>
      <c r="F42" s="37" t="s">
        <v>12</v>
      </c>
      <c r="G42" s="35" t="s">
        <v>13</v>
      </c>
      <c r="H42" s="37" t="s">
        <v>95</v>
      </c>
      <c r="I42" s="37">
        <v>0</v>
      </c>
      <c r="J42" s="37"/>
      <c r="K42" s="50" t="s">
        <v>536</v>
      </c>
      <c r="L42" s="50" t="s">
        <v>537</v>
      </c>
    </row>
    <row r="43" spans="1:12" ht="13.5">
      <c r="A43" s="49">
        <v>33</v>
      </c>
      <c r="B43" s="49">
        <v>33</v>
      </c>
      <c r="C43" s="49">
        <v>21</v>
      </c>
      <c r="D43" s="37" t="s">
        <v>81</v>
      </c>
      <c r="E43" s="37" t="b">
        <v>0</v>
      </c>
      <c r="F43" s="37" t="s">
        <v>12</v>
      </c>
      <c r="G43" s="35" t="s">
        <v>13</v>
      </c>
      <c r="H43" s="36" t="s">
        <v>14</v>
      </c>
      <c r="I43" s="36">
        <v>75.4</v>
      </c>
      <c r="J43" s="37">
        <v>33</v>
      </c>
      <c r="K43" s="50" t="s">
        <v>536</v>
      </c>
      <c r="L43" s="50" t="s">
        <v>537</v>
      </c>
    </row>
    <row r="44" spans="1:12" ht="13.5">
      <c r="A44" s="49">
        <v>22</v>
      </c>
      <c r="B44" s="49">
        <v>69</v>
      </c>
      <c r="C44" s="49">
        <v>37</v>
      </c>
      <c r="D44" s="37" t="s">
        <v>117</v>
      </c>
      <c r="E44" s="37" t="b">
        <v>0</v>
      </c>
      <c r="F44" s="37" t="s">
        <v>105</v>
      </c>
      <c r="G44" s="37" t="s">
        <v>13</v>
      </c>
      <c r="H44" s="37" t="s">
        <v>106</v>
      </c>
      <c r="I44" s="36">
        <v>74.8</v>
      </c>
      <c r="J44" s="37">
        <v>19</v>
      </c>
      <c r="K44" s="50" t="s">
        <v>538</v>
      </c>
      <c r="L44" s="50" t="s">
        <v>539</v>
      </c>
    </row>
    <row r="45" spans="1:12" ht="13.5">
      <c r="A45" s="49">
        <v>44</v>
      </c>
      <c r="B45" s="49">
        <v>58</v>
      </c>
      <c r="C45" s="49">
        <v>17</v>
      </c>
      <c r="D45" s="37" t="s">
        <v>157</v>
      </c>
      <c r="E45" s="37" t="b">
        <v>0</v>
      </c>
      <c r="F45" s="37" t="s">
        <v>105</v>
      </c>
      <c r="G45" s="37" t="s">
        <v>13</v>
      </c>
      <c r="H45" s="37" t="s">
        <v>156</v>
      </c>
      <c r="I45" s="37">
        <v>79.4</v>
      </c>
      <c r="J45" s="37">
        <v>8</v>
      </c>
      <c r="K45" s="50" t="s">
        <v>538</v>
      </c>
      <c r="L45" s="50" t="s">
        <v>539</v>
      </c>
    </row>
    <row r="46" spans="1:12" ht="13.5">
      <c r="A46" s="49">
        <v>17</v>
      </c>
      <c r="B46" s="49">
        <v>52</v>
      </c>
      <c r="C46" s="49">
        <v>6</v>
      </c>
      <c r="D46" s="37" t="s">
        <v>108</v>
      </c>
      <c r="E46" s="37" t="b">
        <v>0</v>
      </c>
      <c r="F46" s="37" t="s">
        <v>105</v>
      </c>
      <c r="G46" s="37" t="s">
        <v>13</v>
      </c>
      <c r="H46" s="37" t="s">
        <v>106</v>
      </c>
      <c r="I46" s="36">
        <v>88.2</v>
      </c>
      <c r="J46" s="37">
        <v>2</v>
      </c>
      <c r="K46" s="50" t="s">
        <v>538</v>
      </c>
      <c r="L46" s="50" t="s">
        <v>539</v>
      </c>
    </row>
    <row r="47" spans="1:12" ht="13.5">
      <c r="A47" s="49">
        <v>5</v>
      </c>
      <c r="B47" s="49">
        <v>3</v>
      </c>
      <c r="C47" s="49">
        <v>7</v>
      </c>
      <c r="D47" s="37" t="s">
        <v>29</v>
      </c>
      <c r="E47" s="37" t="b">
        <v>0</v>
      </c>
      <c r="F47" s="37" t="s">
        <v>12</v>
      </c>
      <c r="G47" s="35" t="s">
        <v>13</v>
      </c>
      <c r="H47" s="36" t="s">
        <v>14</v>
      </c>
      <c r="I47" s="36">
        <v>88.2</v>
      </c>
      <c r="J47" s="37">
        <v>3</v>
      </c>
      <c r="K47" s="50" t="s">
        <v>536</v>
      </c>
      <c r="L47" s="50" t="s">
        <v>537</v>
      </c>
    </row>
    <row r="48" spans="1:12" ht="13.5">
      <c r="A48" s="49">
        <v>7</v>
      </c>
      <c r="B48" s="49">
        <v>21</v>
      </c>
      <c r="C48" s="49">
        <v>24</v>
      </c>
      <c r="D48" s="37" t="s">
        <v>35</v>
      </c>
      <c r="E48" s="37" t="b">
        <v>0</v>
      </c>
      <c r="F48" s="37" t="s">
        <v>12</v>
      </c>
      <c r="G48" s="35" t="s">
        <v>13</v>
      </c>
      <c r="H48" s="36" t="s">
        <v>14</v>
      </c>
      <c r="I48" s="36">
        <v>78.2</v>
      </c>
      <c r="J48" s="37">
        <v>21</v>
      </c>
      <c r="K48" s="50" t="s">
        <v>536</v>
      </c>
      <c r="L48" s="50" t="s">
        <v>537</v>
      </c>
    </row>
    <row r="49" spans="1:12" ht="13.5">
      <c r="A49" s="49">
        <v>26</v>
      </c>
      <c r="B49" s="49">
        <v>85</v>
      </c>
      <c r="C49" s="49">
        <v>1</v>
      </c>
      <c r="D49" s="37" t="s">
        <v>123</v>
      </c>
      <c r="E49" s="37" t="b">
        <v>0</v>
      </c>
      <c r="F49" s="37" t="s">
        <v>105</v>
      </c>
      <c r="G49" s="37" t="s">
        <v>13</v>
      </c>
      <c r="H49" s="37" t="s">
        <v>106</v>
      </c>
      <c r="I49" s="36">
        <v>68.4</v>
      </c>
      <c r="J49" s="37">
        <v>35</v>
      </c>
      <c r="K49" s="50" t="s">
        <v>538</v>
      </c>
      <c r="L49" s="50" t="s">
        <v>539</v>
      </c>
    </row>
    <row r="50" spans="1:12" ht="13.5">
      <c r="A50" s="49">
        <v>42</v>
      </c>
      <c r="B50" s="49">
        <v>38</v>
      </c>
      <c r="C50" s="49">
        <v>9</v>
      </c>
      <c r="D50" s="37" t="s">
        <v>91</v>
      </c>
      <c r="E50" s="37" t="b">
        <v>0</v>
      </c>
      <c r="F50" s="37" t="s">
        <v>12</v>
      </c>
      <c r="G50" s="35" t="s">
        <v>13</v>
      </c>
      <c r="H50" s="36" t="s">
        <v>14</v>
      </c>
      <c r="I50" s="36">
        <v>75</v>
      </c>
      <c r="J50" s="37">
        <v>37</v>
      </c>
      <c r="K50" s="50" t="s">
        <v>536</v>
      </c>
      <c r="L50" s="50" t="s">
        <v>537</v>
      </c>
    </row>
    <row r="51" spans="1:12" ht="13.5">
      <c r="A51" s="49">
        <v>34</v>
      </c>
      <c r="B51" s="49">
        <v>41</v>
      </c>
      <c r="C51" s="49">
        <v>1</v>
      </c>
      <c r="D51" s="37" t="s">
        <v>82</v>
      </c>
      <c r="E51" s="37" t="b">
        <v>0</v>
      </c>
      <c r="F51" s="37" t="s">
        <v>12</v>
      </c>
      <c r="G51" s="35" t="s">
        <v>13</v>
      </c>
      <c r="H51" s="36" t="s">
        <v>14</v>
      </c>
      <c r="I51" s="36">
        <v>73.2</v>
      </c>
      <c r="J51" s="37">
        <v>41</v>
      </c>
      <c r="K51" s="50" t="s">
        <v>536</v>
      </c>
      <c r="L51" s="50" t="s">
        <v>537</v>
      </c>
    </row>
    <row r="52" spans="1:12" ht="13.5">
      <c r="A52" s="49">
        <v>31</v>
      </c>
      <c r="B52" s="49">
        <v>64</v>
      </c>
      <c r="C52" s="49">
        <v>42</v>
      </c>
      <c r="D52" s="37" t="s">
        <v>136</v>
      </c>
      <c r="E52" s="37" t="b">
        <v>0</v>
      </c>
      <c r="F52" s="37" t="s">
        <v>105</v>
      </c>
      <c r="G52" s="37" t="s">
        <v>13</v>
      </c>
      <c r="H52" s="37" t="s">
        <v>106</v>
      </c>
      <c r="I52" s="36">
        <v>77</v>
      </c>
      <c r="J52" s="37">
        <v>13</v>
      </c>
      <c r="K52" s="50" t="s">
        <v>538</v>
      </c>
      <c r="L52" s="50" t="s">
        <v>539</v>
      </c>
    </row>
    <row r="53" spans="1:12" ht="13.5">
      <c r="A53" s="49">
        <v>19</v>
      </c>
      <c r="B53" s="49">
        <v>63</v>
      </c>
      <c r="C53" s="49">
        <v>31</v>
      </c>
      <c r="D53" s="37" t="s">
        <v>110</v>
      </c>
      <c r="E53" s="37" t="b">
        <v>0</v>
      </c>
      <c r="F53" s="37" t="s">
        <v>105</v>
      </c>
      <c r="G53" s="37" t="s">
        <v>13</v>
      </c>
      <c r="H53" s="37" t="s">
        <v>106</v>
      </c>
      <c r="I53" s="36">
        <v>77</v>
      </c>
      <c r="J53" s="37">
        <v>13</v>
      </c>
      <c r="K53" s="50" t="s">
        <v>538</v>
      </c>
      <c r="L53" s="50" t="s">
        <v>539</v>
      </c>
    </row>
    <row r="54" spans="1:12" ht="13.5">
      <c r="A54" s="49">
        <v>32</v>
      </c>
      <c r="B54" s="49">
        <v>25</v>
      </c>
      <c r="C54" s="49">
        <v>30</v>
      </c>
      <c r="D54" s="37" t="s">
        <v>80</v>
      </c>
      <c r="E54" s="37" t="b">
        <v>0</v>
      </c>
      <c r="F54" s="37" t="s">
        <v>12</v>
      </c>
      <c r="G54" s="35" t="s">
        <v>13</v>
      </c>
      <c r="H54" s="36" t="s">
        <v>14</v>
      </c>
      <c r="I54" s="36">
        <v>77.2</v>
      </c>
      <c r="J54" s="37">
        <v>25</v>
      </c>
      <c r="K54" s="50" t="s">
        <v>536</v>
      </c>
      <c r="L54" s="50" t="s">
        <v>537</v>
      </c>
    </row>
    <row r="55" spans="1:12" ht="13.5">
      <c r="A55" s="49">
        <v>39</v>
      </c>
      <c r="B55" s="49">
        <v>18</v>
      </c>
      <c r="C55" s="49">
        <v>8</v>
      </c>
      <c r="D55" s="37" t="s">
        <v>87</v>
      </c>
      <c r="E55" s="37" t="b">
        <v>0</v>
      </c>
      <c r="F55" s="37" t="s">
        <v>12</v>
      </c>
      <c r="G55" s="35" t="s">
        <v>13</v>
      </c>
      <c r="H55" s="36" t="s">
        <v>14</v>
      </c>
      <c r="I55" s="36">
        <v>79.2</v>
      </c>
      <c r="J55" s="37">
        <v>18</v>
      </c>
      <c r="K55" s="50" t="s">
        <v>536</v>
      </c>
      <c r="L55" s="50" t="s">
        <v>537</v>
      </c>
    </row>
    <row r="56" spans="1:12" ht="13.5">
      <c r="A56" s="49">
        <v>27</v>
      </c>
      <c r="B56" s="49">
        <v>44</v>
      </c>
      <c r="C56" s="49"/>
      <c r="D56" s="37" t="s">
        <v>75</v>
      </c>
      <c r="E56" s="37" t="b">
        <v>0</v>
      </c>
      <c r="F56" s="37" t="s">
        <v>12</v>
      </c>
      <c r="G56" s="35" t="s">
        <v>13</v>
      </c>
      <c r="H56" s="36" t="s">
        <v>14</v>
      </c>
      <c r="I56" s="36">
        <v>0</v>
      </c>
      <c r="J56" s="37"/>
      <c r="K56" s="50" t="s">
        <v>536</v>
      </c>
      <c r="L56" s="50" t="s">
        <v>537</v>
      </c>
    </row>
    <row r="57" spans="1:12" ht="13.5">
      <c r="A57" s="49">
        <v>49</v>
      </c>
      <c r="B57" s="49">
        <v>50</v>
      </c>
      <c r="C57" s="49"/>
      <c r="D57" s="37" t="s">
        <v>169</v>
      </c>
      <c r="E57" s="37" t="b">
        <v>0</v>
      </c>
      <c r="F57" s="37" t="s">
        <v>12</v>
      </c>
      <c r="G57" s="35" t="s">
        <v>13</v>
      </c>
      <c r="H57" s="37" t="s">
        <v>168</v>
      </c>
      <c r="I57" s="37">
        <v>0</v>
      </c>
      <c r="J57" s="37"/>
      <c r="K57" s="50" t="s">
        <v>536</v>
      </c>
      <c r="L57" s="50" t="s">
        <v>537</v>
      </c>
    </row>
    <row r="58" spans="1:12" ht="13.5">
      <c r="A58" s="49">
        <v>23</v>
      </c>
      <c r="B58" s="49">
        <v>40</v>
      </c>
      <c r="C58" s="49">
        <v>31</v>
      </c>
      <c r="D58" s="37" t="s">
        <v>69</v>
      </c>
      <c r="E58" s="37" t="b">
        <v>0</v>
      </c>
      <c r="F58" s="37" t="s">
        <v>12</v>
      </c>
      <c r="G58" s="35" t="s">
        <v>13</v>
      </c>
      <c r="H58" s="36" t="s">
        <v>14</v>
      </c>
      <c r="I58" s="36">
        <v>73.4</v>
      </c>
      <c r="J58" s="37">
        <v>39</v>
      </c>
      <c r="K58" s="50" t="s">
        <v>536</v>
      </c>
      <c r="L58" s="50" t="s">
        <v>537</v>
      </c>
    </row>
    <row r="59" spans="1:12" ht="13.5">
      <c r="A59" s="49">
        <v>33</v>
      </c>
      <c r="B59" s="49">
        <v>96</v>
      </c>
      <c r="C59" s="49" t="s">
        <v>540</v>
      </c>
      <c r="D59" s="37" t="s">
        <v>138</v>
      </c>
      <c r="E59" s="37" t="b">
        <v>0</v>
      </c>
      <c r="F59" s="37" t="s">
        <v>105</v>
      </c>
      <c r="G59" s="37" t="s">
        <v>13</v>
      </c>
      <c r="H59" s="37" t="s">
        <v>106</v>
      </c>
      <c r="I59" s="49">
        <v>0</v>
      </c>
      <c r="J59" s="37"/>
      <c r="K59" s="50" t="s">
        <v>538</v>
      </c>
      <c r="L59" s="50" t="s">
        <v>539</v>
      </c>
    </row>
    <row r="60" spans="1:12" ht="13.5">
      <c r="A60" s="49">
        <v>13</v>
      </c>
      <c r="B60" s="49">
        <v>1</v>
      </c>
      <c r="C60" s="49">
        <v>23</v>
      </c>
      <c r="D60" s="37" t="s">
        <v>54</v>
      </c>
      <c r="E60" s="37" t="b">
        <v>0</v>
      </c>
      <c r="F60" s="37" t="s">
        <v>12</v>
      </c>
      <c r="G60" s="35" t="s">
        <v>13</v>
      </c>
      <c r="H60" s="36" t="s">
        <v>14</v>
      </c>
      <c r="I60" s="36">
        <v>89.2</v>
      </c>
      <c r="J60" s="37">
        <v>1</v>
      </c>
      <c r="K60" s="50" t="s">
        <v>536</v>
      </c>
      <c r="L60" s="50" t="s">
        <v>537</v>
      </c>
    </row>
    <row r="61" spans="1:12" ht="13.5">
      <c r="A61" s="49">
        <v>35</v>
      </c>
      <c r="B61" s="49">
        <v>10</v>
      </c>
      <c r="C61" s="49">
        <v>39</v>
      </c>
      <c r="D61" s="37" t="s">
        <v>83</v>
      </c>
      <c r="E61" s="37" t="b">
        <v>0</v>
      </c>
      <c r="F61" s="37" t="s">
        <v>12</v>
      </c>
      <c r="G61" s="35" t="s">
        <v>13</v>
      </c>
      <c r="H61" s="36" t="s">
        <v>14</v>
      </c>
      <c r="I61" s="36">
        <v>84.8</v>
      </c>
      <c r="J61" s="37">
        <v>9</v>
      </c>
      <c r="K61" s="50" t="s">
        <v>536</v>
      </c>
      <c r="L61" s="50" t="s">
        <v>537</v>
      </c>
    </row>
    <row r="62" spans="1:12" ht="13.5">
      <c r="A62" s="49">
        <v>43</v>
      </c>
      <c r="B62" s="49">
        <v>53</v>
      </c>
      <c r="C62" s="49">
        <v>24</v>
      </c>
      <c r="D62" s="37" t="s">
        <v>155</v>
      </c>
      <c r="E62" s="37" t="b">
        <v>0</v>
      </c>
      <c r="F62" s="37" t="s">
        <v>12</v>
      </c>
      <c r="G62" s="37" t="s">
        <v>13</v>
      </c>
      <c r="H62" s="37" t="s">
        <v>156</v>
      </c>
      <c r="I62" s="37">
        <v>86.6</v>
      </c>
      <c r="J62" s="37">
        <v>3</v>
      </c>
      <c r="K62" s="50" t="s">
        <v>538</v>
      </c>
      <c r="L62" s="50" t="s">
        <v>539</v>
      </c>
    </row>
    <row r="63" spans="1:12" ht="13.5">
      <c r="A63" s="49">
        <v>10</v>
      </c>
      <c r="B63" s="49">
        <v>11</v>
      </c>
      <c r="C63" s="49">
        <v>42</v>
      </c>
      <c r="D63" s="37" t="s">
        <v>44</v>
      </c>
      <c r="E63" s="37" t="b">
        <v>0</v>
      </c>
      <c r="F63" s="37" t="s">
        <v>12</v>
      </c>
      <c r="G63" s="35" t="s">
        <v>13</v>
      </c>
      <c r="H63" s="36" t="s">
        <v>14</v>
      </c>
      <c r="I63" s="36">
        <v>84</v>
      </c>
      <c r="J63" s="37">
        <v>11</v>
      </c>
      <c r="K63" s="50" t="s">
        <v>536</v>
      </c>
      <c r="L63" s="50" t="s">
        <v>537</v>
      </c>
    </row>
    <row r="64" spans="1:12" ht="13.5">
      <c r="A64" s="49">
        <v>34</v>
      </c>
      <c r="B64" s="49">
        <v>97</v>
      </c>
      <c r="C64" s="49" t="s">
        <v>540</v>
      </c>
      <c r="D64" s="37" t="s">
        <v>139</v>
      </c>
      <c r="E64" s="37" t="b">
        <v>0</v>
      </c>
      <c r="F64" s="37" t="s">
        <v>105</v>
      </c>
      <c r="G64" s="37" t="s">
        <v>13</v>
      </c>
      <c r="H64" s="37" t="s">
        <v>106</v>
      </c>
      <c r="I64" s="49">
        <v>0</v>
      </c>
      <c r="J64" s="37"/>
      <c r="K64" s="50" t="s">
        <v>538</v>
      </c>
      <c r="L64" s="50" t="s">
        <v>539</v>
      </c>
    </row>
    <row r="65" spans="1:12" ht="13.5">
      <c r="A65" s="49">
        <v>45</v>
      </c>
      <c r="B65" s="49">
        <v>35</v>
      </c>
      <c r="C65" s="49">
        <v>16</v>
      </c>
      <c r="D65" s="37" t="s">
        <v>99</v>
      </c>
      <c r="E65" s="37" t="b">
        <v>0</v>
      </c>
      <c r="F65" s="37" t="s">
        <v>12</v>
      </c>
      <c r="G65" s="35" t="s">
        <v>13</v>
      </c>
      <c r="H65" s="37" t="s">
        <v>95</v>
      </c>
      <c r="I65" s="37">
        <v>75.4</v>
      </c>
      <c r="J65" s="37">
        <v>33</v>
      </c>
      <c r="K65" s="50" t="s">
        <v>536</v>
      </c>
      <c r="L65" s="50" t="s">
        <v>537</v>
      </c>
    </row>
    <row r="66" spans="1:12" ht="13.5">
      <c r="A66" s="49">
        <v>48</v>
      </c>
      <c r="B66" s="49">
        <v>8</v>
      </c>
      <c r="C66" s="49">
        <v>37</v>
      </c>
      <c r="D66" s="37" t="s">
        <v>167</v>
      </c>
      <c r="E66" s="37" t="b">
        <v>0</v>
      </c>
      <c r="F66" s="37" t="s">
        <v>12</v>
      </c>
      <c r="G66" s="35" t="s">
        <v>13</v>
      </c>
      <c r="H66" s="37" t="s">
        <v>168</v>
      </c>
      <c r="I66" s="37">
        <v>86</v>
      </c>
      <c r="J66" s="37">
        <v>7</v>
      </c>
      <c r="K66" s="50" t="s">
        <v>536</v>
      </c>
      <c r="L66" s="50" t="s">
        <v>537</v>
      </c>
    </row>
    <row r="67" spans="1:12" ht="13.5">
      <c r="A67" s="49">
        <v>41</v>
      </c>
      <c r="B67" s="49">
        <v>66</v>
      </c>
      <c r="C67" s="49">
        <v>4</v>
      </c>
      <c r="D67" s="37" t="s">
        <v>151</v>
      </c>
      <c r="E67" s="37" t="b">
        <v>0</v>
      </c>
      <c r="F67" s="37" t="s">
        <v>105</v>
      </c>
      <c r="G67" s="37" t="s">
        <v>13</v>
      </c>
      <c r="H67" s="37" t="s">
        <v>147</v>
      </c>
      <c r="I67" s="36">
        <v>76.8</v>
      </c>
      <c r="J67" s="37">
        <v>16</v>
      </c>
      <c r="K67" s="50" t="s">
        <v>538</v>
      </c>
      <c r="L67" s="50" t="s">
        <v>539</v>
      </c>
    </row>
    <row r="68" spans="1:12" ht="13.5">
      <c r="A68" s="49">
        <v>31</v>
      </c>
      <c r="B68" s="49">
        <v>46</v>
      </c>
      <c r="C68" s="49"/>
      <c r="D68" s="37" t="s">
        <v>79</v>
      </c>
      <c r="E68" s="37" t="b">
        <v>0</v>
      </c>
      <c r="F68" s="37" t="s">
        <v>12</v>
      </c>
      <c r="G68" s="35" t="s">
        <v>13</v>
      </c>
      <c r="H68" s="36" t="s">
        <v>14</v>
      </c>
      <c r="I68" s="36">
        <v>0</v>
      </c>
      <c r="J68" s="37"/>
      <c r="K68" s="50" t="s">
        <v>536</v>
      </c>
      <c r="L68" s="50" t="s">
        <v>537</v>
      </c>
    </row>
    <row r="69" spans="1:12" ht="13.5">
      <c r="A69" s="49">
        <v>30</v>
      </c>
      <c r="B69" s="49">
        <v>57</v>
      </c>
      <c r="C69" s="49">
        <v>18</v>
      </c>
      <c r="D69" s="37" t="s">
        <v>133</v>
      </c>
      <c r="E69" s="37" t="b">
        <v>0</v>
      </c>
      <c r="F69" s="37" t="s">
        <v>105</v>
      </c>
      <c r="G69" s="37" t="s">
        <v>13</v>
      </c>
      <c r="H69" s="37" t="s">
        <v>106</v>
      </c>
      <c r="I69" s="36">
        <v>82</v>
      </c>
      <c r="J69" s="37">
        <v>7</v>
      </c>
      <c r="K69" s="50" t="s">
        <v>538</v>
      </c>
      <c r="L69" s="50" t="s">
        <v>539</v>
      </c>
    </row>
    <row r="70" spans="1:12" ht="13.5">
      <c r="A70" s="49">
        <v>20</v>
      </c>
      <c r="B70" s="49">
        <v>43</v>
      </c>
      <c r="C70" s="49"/>
      <c r="D70" s="37" t="s">
        <v>64</v>
      </c>
      <c r="E70" s="37" t="b">
        <v>0</v>
      </c>
      <c r="F70" s="37" t="s">
        <v>12</v>
      </c>
      <c r="G70" s="35" t="s">
        <v>13</v>
      </c>
      <c r="H70" s="36" t="s">
        <v>14</v>
      </c>
      <c r="I70" s="36">
        <v>0</v>
      </c>
      <c r="J70" s="37"/>
      <c r="K70" s="50" t="s">
        <v>536</v>
      </c>
      <c r="L70" s="50" t="s">
        <v>537</v>
      </c>
    </row>
    <row r="71" spans="1:12" ht="13.5">
      <c r="A71" s="49">
        <v>25</v>
      </c>
      <c r="B71" s="49">
        <v>89</v>
      </c>
      <c r="C71" s="49">
        <v>21</v>
      </c>
      <c r="D71" s="37" t="s">
        <v>122</v>
      </c>
      <c r="E71" s="37" t="b">
        <v>0</v>
      </c>
      <c r="F71" s="37" t="s">
        <v>105</v>
      </c>
      <c r="G71" s="37" t="s">
        <v>13</v>
      </c>
      <c r="H71" s="37" t="s">
        <v>106</v>
      </c>
      <c r="I71" s="36">
        <v>65.8</v>
      </c>
      <c r="J71" s="37">
        <v>39</v>
      </c>
      <c r="K71" s="50" t="s">
        <v>538</v>
      </c>
      <c r="L71" s="50" t="s">
        <v>539</v>
      </c>
    </row>
    <row r="72" spans="1:12" ht="13.5">
      <c r="A72" s="49">
        <v>2</v>
      </c>
      <c r="B72" s="49">
        <v>26</v>
      </c>
      <c r="C72" s="49">
        <v>32</v>
      </c>
      <c r="D72" s="37" t="s">
        <v>19</v>
      </c>
      <c r="E72" s="37" t="b">
        <v>0</v>
      </c>
      <c r="F72" s="37" t="s">
        <v>12</v>
      </c>
      <c r="G72" s="35" t="s">
        <v>13</v>
      </c>
      <c r="H72" s="36" t="s">
        <v>14</v>
      </c>
      <c r="I72" s="36">
        <v>76.4</v>
      </c>
      <c r="J72" s="37">
        <v>26</v>
      </c>
      <c r="K72" s="50" t="s">
        <v>536</v>
      </c>
      <c r="L72" s="50" t="s">
        <v>537</v>
      </c>
    </row>
    <row r="73" spans="1:12" ht="13.5">
      <c r="A73" s="49">
        <v>38</v>
      </c>
      <c r="B73" s="49">
        <v>36</v>
      </c>
      <c r="C73" s="49">
        <v>29</v>
      </c>
      <c r="D73" s="37" t="s">
        <v>86</v>
      </c>
      <c r="E73" s="37" t="b">
        <v>0</v>
      </c>
      <c r="F73" s="37" t="s">
        <v>12</v>
      </c>
      <c r="G73" s="35" t="s">
        <v>13</v>
      </c>
      <c r="H73" s="36" t="s">
        <v>14</v>
      </c>
      <c r="I73" s="36">
        <v>75.2</v>
      </c>
      <c r="J73" s="37">
        <v>36</v>
      </c>
      <c r="K73" s="50" t="s">
        <v>536</v>
      </c>
      <c r="L73" s="50" t="s">
        <v>537</v>
      </c>
    </row>
    <row r="74" spans="1:12" ht="13.5">
      <c r="A74" s="49">
        <v>20</v>
      </c>
      <c r="B74" s="49">
        <v>55</v>
      </c>
      <c r="C74" s="49">
        <v>22</v>
      </c>
      <c r="D74" s="37" t="s">
        <v>113</v>
      </c>
      <c r="E74" s="37" t="b">
        <v>0</v>
      </c>
      <c r="F74" s="37" t="s">
        <v>105</v>
      </c>
      <c r="G74" s="37" t="s">
        <v>13</v>
      </c>
      <c r="H74" s="37" t="s">
        <v>106</v>
      </c>
      <c r="I74" s="36">
        <v>85.8</v>
      </c>
      <c r="J74" s="37">
        <v>5</v>
      </c>
      <c r="K74" s="50" t="s">
        <v>538</v>
      </c>
      <c r="L74" s="50" t="s">
        <v>539</v>
      </c>
    </row>
    <row r="75" spans="1:12" ht="13.5">
      <c r="A75" s="49">
        <v>1</v>
      </c>
      <c r="B75" s="49">
        <v>4</v>
      </c>
      <c r="C75" s="49">
        <v>27</v>
      </c>
      <c r="D75" s="37" t="s">
        <v>11</v>
      </c>
      <c r="E75" s="37" t="b">
        <v>0</v>
      </c>
      <c r="F75" s="37" t="s">
        <v>12</v>
      </c>
      <c r="G75" s="35" t="s">
        <v>13</v>
      </c>
      <c r="H75" s="36" t="s">
        <v>14</v>
      </c>
      <c r="I75" s="36">
        <v>87.8</v>
      </c>
      <c r="J75" s="37">
        <v>4</v>
      </c>
      <c r="K75" s="50" t="s">
        <v>536</v>
      </c>
      <c r="L75" s="50" t="s">
        <v>537</v>
      </c>
    </row>
    <row r="76" spans="1:12" ht="13.5">
      <c r="A76" s="49">
        <v>17</v>
      </c>
      <c r="B76" s="49">
        <v>6</v>
      </c>
      <c r="C76" s="49">
        <v>36</v>
      </c>
      <c r="D76" s="37" t="s">
        <v>61</v>
      </c>
      <c r="E76" s="37" t="b">
        <v>0</v>
      </c>
      <c r="F76" s="37" t="s">
        <v>12</v>
      </c>
      <c r="G76" s="35" t="s">
        <v>13</v>
      </c>
      <c r="H76" s="36" t="s">
        <v>14</v>
      </c>
      <c r="I76" s="36">
        <v>86.4</v>
      </c>
      <c r="J76" s="37">
        <v>6</v>
      </c>
      <c r="K76" s="50" t="s">
        <v>536</v>
      </c>
      <c r="L76" s="50" t="s">
        <v>537</v>
      </c>
    </row>
    <row r="77" spans="1:12" ht="13.5">
      <c r="A77" s="49">
        <v>48</v>
      </c>
      <c r="B77" s="49">
        <v>98</v>
      </c>
      <c r="C77" s="49" t="s">
        <v>540</v>
      </c>
      <c r="D77" s="37" t="s">
        <v>164</v>
      </c>
      <c r="E77" s="37" t="b">
        <v>0</v>
      </c>
      <c r="F77" s="37" t="s">
        <v>105</v>
      </c>
      <c r="G77" s="37" t="s">
        <v>13</v>
      </c>
      <c r="H77" s="37" t="s">
        <v>156</v>
      </c>
      <c r="I77" s="49">
        <v>0</v>
      </c>
      <c r="J77" s="37"/>
      <c r="K77" s="50" t="s">
        <v>538</v>
      </c>
      <c r="L77" s="50" t="s">
        <v>539</v>
      </c>
    </row>
    <row r="78" spans="1:12" ht="13.5">
      <c r="A78" s="49">
        <v>25</v>
      </c>
      <c r="B78" s="49">
        <v>20</v>
      </c>
      <c r="C78" s="49">
        <v>41</v>
      </c>
      <c r="D78" s="37" t="s">
        <v>73</v>
      </c>
      <c r="E78" s="37" t="b">
        <v>0</v>
      </c>
      <c r="F78" s="37" t="s">
        <v>12</v>
      </c>
      <c r="G78" s="35" t="s">
        <v>13</v>
      </c>
      <c r="H78" s="36" t="s">
        <v>14</v>
      </c>
      <c r="I78" s="36">
        <v>78.8</v>
      </c>
      <c r="J78" s="37">
        <v>20</v>
      </c>
      <c r="K78" s="50" t="s">
        <v>536</v>
      </c>
      <c r="L78" s="50" t="s">
        <v>537</v>
      </c>
    </row>
    <row r="79" spans="1:12" ht="13.5">
      <c r="A79" s="49">
        <v>12</v>
      </c>
      <c r="B79" s="49">
        <v>17</v>
      </c>
      <c r="C79" s="49">
        <v>11</v>
      </c>
      <c r="D79" s="37" t="s">
        <v>50</v>
      </c>
      <c r="E79" s="37" t="b">
        <v>0</v>
      </c>
      <c r="F79" s="37" t="s">
        <v>12</v>
      </c>
      <c r="G79" s="35" t="s">
        <v>13</v>
      </c>
      <c r="H79" s="36" t="s">
        <v>14</v>
      </c>
      <c r="I79" s="36">
        <v>79.4</v>
      </c>
      <c r="J79" s="37">
        <v>17</v>
      </c>
      <c r="K79" s="50" t="s">
        <v>536</v>
      </c>
      <c r="L79" s="50" t="s">
        <v>537</v>
      </c>
    </row>
    <row r="80" spans="1:12" ht="13.5">
      <c r="A80" s="49">
        <v>3</v>
      </c>
      <c r="B80" s="49">
        <v>37</v>
      </c>
      <c r="C80" s="49">
        <v>14</v>
      </c>
      <c r="D80" s="37" t="s">
        <v>21</v>
      </c>
      <c r="E80" s="37" t="b">
        <v>0</v>
      </c>
      <c r="F80" s="37" t="s">
        <v>12</v>
      </c>
      <c r="G80" s="35" t="s">
        <v>13</v>
      </c>
      <c r="H80" s="36" t="s">
        <v>14</v>
      </c>
      <c r="I80" s="36">
        <v>75</v>
      </c>
      <c r="J80" s="37">
        <v>37</v>
      </c>
      <c r="K80" s="50" t="s">
        <v>536</v>
      </c>
      <c r="L80" s="50" t="s">
        <v>537</v>
      </c>
    </row>
    <row r="81" spans="1:12" ht="13.5">
      <c r="A81" s="49">
        <v>37</v>
      </c>
      <c r="B81" s="49">
        <v>81</v>
      </c>
      <c r="C81" s="49">
        <v>26</v>
      </c>
      <c r="D81" s="37" t="s">
        <v>142</v>
      </c>
      <c r="E81" s="37" t="b">
        <v>0</v>
      </c>
      <c r="F81" s="37" t="s">
        <v>105</v>
      </c>
      <c r="G81" s="37" t="s">
        <v>13</v>
      </c>
      <c r="H81" s="37" t="s">
        <v>106</v>
      </c>
      <c r="I81" s="36">
        <v>70.4</v>
      </c>
      <c r="J81" s="37">
        <v>31</v>
      </c>
      <c r="K81" s="50" t="s">
        <v>538</v>
      </c>
      <c r="L81" s="50" t="s">
        <v>539</v>
      </c>
    </row>
    <row r="82" spans="1:12" ht="13.5">
      <c r="A82" s="49">
        <v>26</v>
      </c>
      <c r="B82" s="49">
        <v>32</v>
      </c>
      <c r="C82" s="49">
        <v>33</v>
      </c>
      <c r="D82" s="37" t="s">
        <v>74</v>
      </c>
      <c r="E82" s="37" t="b">
        <v>0</v>
      </c>
      <c r="F82" s="37" t="s">
        <v>12</v>
      </c>
      <c r="G82" s="35" t="s">
        <v>13</v>
      </c>
      <c r="H82" s="36" t="s">
        <v>14</v>
      </c>
      <c r="I82" s="36">
        <v>75.6</v>
      </c>
      <c r="J82" s="37">
        <v>31</v>
      </c>
      <c r="K82" s="50" t="s">
        <v>536</v>
      </c>
      <c r="L82" s="50" t="s">
        <v>537</v>
      </c>
    </row>
    <row r="83" spans="1:12" ht="13.5">
      <c r="A83" s="49">
        <v>29</v>
      </c>
      <c r="B83" s="49">
        <v>95</v>
      </c>
      <c r="C83" s="49" t="s">
        <v>540</v>
      </c>
      <c r="D83" s="37" t="s">
        <v>130</v>
      </c>
      <c r="E83" s="37" t="b">
        <v>0</v>
      </c>
      <c r="F83" s="37" t="s">
        <v>105</v>
      </c>
      <c r="G83" s="37" t="s">
        <v>13</v>
      </c>
      <c r="H83" s="37" t="s">
        <v>106</v>
      </c>
      <c r="I83" s="49">
        <v>0</v>
      </c>
      <c r="J83" s="37"/>
      <c r="K83" s="50" t="s">
        <v>538</v>
      </c>
      <c r="L83" s="50" t="s">
        <v>539</v>
      </c>
    </row>
    <row r="84" spans="1:12" ht="13.5">
      <c r="A84" s="49">
        <v>47</v>
      </c>
      <c r="B84" s="49">
        <v>82</v>
      </c>
      <c r="C84" s="49">
        <v>36</v>
      </c>
      <c r="D84" s="37" t="s">
        <v>163</v>
      </c>
      <c r="E84" s="37" t="b">
        <v>0</v>
      </c>
      <c r="F84" s="37" t="s">
        <v>105</v>
      </c>
      <c r="G84" s="37" t="s">
        <v>13</v>
      </c>
      <c r="H84" s="37" t="s">
        <v>156</v>
      </c>
      <c r="I84" s="37">
        <v>69.8</v>
      </c>
      <c r="J84" s="37">
        <v>32</v>
      </c>
      <c r="K84" s="50" t="s">
        <v>538</v>
      </c>
      <c r="L84" s="50" t="s">
        <v>539</v>
      </c>
    </row>
    <row r="85" spans="1:12" ht="13.5">
      <c r="A85" s="49">
        <v>18</v>
      </c>
      <c r="B85" s="49">
        <v>28</v>
      </c>
      <c r="C85" s="49">
        <v>18</v>
      </c>
      <c r="D85" s="37" t="s">
        <v>62</v>
      </c>
      <c r="E85" s="37" t="b">
        <v>0</v>
      </c>
      <c r="F85" s="37" t="s">
        <v>12</v>
      </c>
      <c r="G85" s="35" t="s">
        <v>13</v>
      </c>
      <c r="H85" s="36" t="s">
        <v>14</v>
      </c>
      <c r="I85" s="36">
        <v>76.4</v>
      </c>
      <c r="J85" s="37">
        <v>26</v>
      </c>
      <c r="K85" s="50" t="s">
        <v>536</v>
      </c>
      <c r="L85" s="50" t="s">
        <v>537</v>
      </c>
    </row>
    <row r="86" spans="1:12" ht="13.5">
      <c r="A86" s="49">
        <v>24</v>
      </c>
      <c r="B86" s="49">
        <v>60</v>
      </c>
      <c r="C86" s="49">
        <v>14</v>
      </c>
      <c r="D86" s="37" t="s">
        <v>121</v>
      </c>
      <c r="E86" s="37" t="b">
        <v>0</v>
      </c>
      <c r="F86" s="37" t="s">
        <v>105</v>
      </c>
      <c r="G86" s="37" t="s">
        <v>13</v>
      </c>
      <c r="H86" s="37" t="s">
        <v>106</v>
      </c>
      <c r="I86" s="36">
        <v>78.4</v>
      </c>
      <c r="J86" s="37">
        <v>10</v>
      </c>
      <c r="K86" s="50" t="s">
        <v>538</v>
      </c>
      <c r="L86" s="50" t="s">
        <v>539</v>
      </c>
    </row>
    <row r="87" spans="1:12" ht="13.5">
      <c r="A87" s="37">
        <v>49</v>
      </c>
      <c r="B87" s="49">
        <v>277</v>
      </c>
      <c r="C87" s="59">
        <v>2</v>
      </c>
      <c r="D87" s="37" t="s">
        <v>404</v>
      </c>
      <c r="E87" s="37" t="b">
        <v>0</v>
      </c>
      <c r="F87" s="37" t="s">
        <v>105</v>
      </c>
      <c r="G87" s="37" t="s">
        <v>343</v>
      </c>
      <c r="H87" s="37" t="s">
        <v>339</v>
      </c>
      <c r="I87" s="59">
        <v>76</v>
      </c>
      <c r="J87" s="59">
        <v>31</v>
      </c>
      <c r="K87" s="50" t="s">
        <v>541</v>
      </c>
      <c r="L87" s="50" t="s">
        <v>542</v>
      </c>
    </row>
    <row r="88" spans="1:12" ht="13.5">
      <c r="A88" s="49">
        <v>4</v>
      </c>
      <c r="B88" s="49">
        <v>281</v>
      </c>
      <c r="C88" s="49">
        <v>14</v>
      </c>
      <c r="D88" s="37" t="s">
        <v>357</v>
      </c>
      <c r="E88" s="37" t="b">
        <v>0</v>
      </c>
      <c r="F88" s="37" t="s">
        <v>105</v>
      </c>
      <c r="G88" s="37" t="s">
        <v>343</v>
      </c>
      <c r="H88" s="37" t="s">
        <v>14</v>
      </c>
      <c r="I88" s="36">
        <v>75.2</v>
      </c>
      <c r="J88" s="37">
        <v>35</v>
      </c>
      <c r="K88" s="50" t="s">
        <v>541</v>
      </c>
      <c r="L88" s="50" t="s">
        <v>542</v>
      </c>
    </row>
    <row r="89" spans="1:12" ht="13.5">
      <c r="A89" s="49">
        <v>9</v>
      </c>
      <c r="B89" s="49">
        <v>258</v>
      </c>
      <c r="C89" s="49">
        <v>26</v>
      </c>
      <c r="D89" s="37" t="s">
        <v>362</v>
      </c>
      <c r="E89" s="37" t="b">
        <v>0</v>
      </c>
      <c r="F89" s="37" t="s">
        <v>105</v>
      </c>
      <c r="G89" s="37" t="s">
        <v>343</v>
      </c>
      <c r="H89" s="37" t="s">
        <v>14</v>
      </c>
      <c r="I89" s="36">
        <v>81</v>
      </c>
      <c r="J89" s="37">
        <v>12</v>
      </c>
      <c r="K89" s="50" t="s">
        <v>541</v>
      </c>
      <c r="L89" s="50" t="s">
        <v>542</v>
      </c>
    </row>
    <row r="90" spans="1:12" ht="13.5">
      <c r="A90" s="49">
        <v>33</v>
      </c>
      <c r="B90" s="49">
        <v>247</v>
      </c>
      <c r="C90" s="49">
        <v>9</v>
      </c>
      <c r="D90" s="38" t="s">
        <v>386</v>
      </c>
      <c r="E90" s="37" t="b">
        <v>0</v>
      </c>
      <c r="F90" s="39" t="s">
        <v>105</v>
      </c>
      <c r="G90" s="37" t="s">
        <v>343</v>
      </c>
      <c r="H90" s="37" t="s">
        <v>14</v>
      </c>
      <c r="I90" s="36">
        <v>89.6</v>
      </c>
      <c r="J90" s="37">
        <v>1</v>
      </c>
      <c r="K90" s="50" t="s">
        <v>541</v>
      </c>
      <c r="L90" s="50" t="s">
        <v>542</v>
      </c>
    </row>
    <row r="91" spans="1:12" ht="13.5">
      <c r="A91" s="49">
        <v>6</v>
      </c>
      <c r="B91" s="49">
        <v>270</v>
      </c>
      <c r="C91" s="49">
        <v>12</v>
      </c>
      <c r="D91" s="38" t="s">
        <v>359</v>
      </c>
      <c r="E91" s="37" t="b">
        <v>0</v>
      </c>
      <c r="F91" s="39" t="s">
        <v>105</v>
      </c>
      <c r="G91" s="37" t="s">
        <v>343</v>
      </c>
      <c r="H91" s="37" t="s">
        <v>14</v>
      </c>
      <c r="I91" s="36">
        <v>77.2</v>
      </c>
      <c r="J91" s="37">
        <v>24</v>
      </c>
      <c r="K91" s="50" t="s">
        <v>541</v>
      </c>
      <c r="L91" s="50" t="s">
        <v>542</v>
      </c>
    </row>
    <row r="92" spans="1:12" ht="13.5">
      <c r="A92" s="49">
        <v>43</v>
      </c>
      <c r="B92" s="49">
        <v>130</v>
      </c>
      <c r="C92" s="49">
        <v>8</v>
      </c>
      <c r="D92" s="38" t="s">
        <v>405</v>
      </c>
      <c r="E92" s="37" t="b">
        <v>0</v>
      </c>
      <c r="F92" s="39" t="s">
        <v>12</v>
      </c>
      <c r="G92" s="37" t="s">
        <v>343</v>
      </c>
      <c r="H92" s="39" t="s">
        <v>95</v>
      </c>
      <c r="I92" s="37">
        <v>80.8</v>
      </c>
      <c r="J92" s="37">
        <v>32</v>
      </c>
      <c r="K92" s="50" t="s">
        <v>543</v>
      </c>
      <c r="L92" s="50" t="s">
        <v>544</v>
      </c>
    </row>
    <row r="93" spans="1:12" ht="13.5">
      <c r="A93" s="49">
        <v>49</v>
      </c>
      <c r="B93" s="49">
        <v>148</v>
      </c>
      <c r="C93" s="49"/>
      <c r="D93" s="37" t="s">
        <v>410</v>
      </c>
      <c r="E93" s="37" t="b">
        <v>0</v>
      </c>
      <c r="F93" s="37" t="s">
        <v>12</v>
      </c>
      <c r="G93" s="37" t="s">
        <v>343</v>
      </c>
      <c r="H93" s="37" t="s">
        <v>95</v>
      </c>
      <c r="I93" s="37">
        <v>0</v>
      </c>
      <c r="J93" s="37"/>
      <c r="K93" s="50" t="s">
        <v>543</v>
      </c>
      <c r="L93" s="50" t="s">
        <v>544</v>
      </c>
    </row>
    <row r="94" spans="1:12" ht="13.5">
      <c r="A94" s="49">
        <v>1</v>
      </c>
      <c r="B94" s="49">
        <v>262</v>
      </c>
      <c r="C94" s="49">
        <v>8</v>
      </c>
      <c r="D94" s="37" t="s">
        <v>354</v>
      </c>
      <c r="E94" s="37" t="b">
        <v>0</v>
      </c>
      <c r="F94" s="37" t="s">
        <v>105</v>
      </c>
      <c r="G94" s="37" t="s">
        <v>343</v>
      </c>
      <c r="H94" s="37" t="s">
        <v>14</v>
      </c>
      <c r="I94" s="36">
        <v>79.8</v>
      </c>
      <c r="J94" s="37">
        <v>16</v>
      </c>
      <c r="K94" s="50" t="s">
        <v>541</v>
      </c>
      <c r="L94" s="50" t="s">
        <v>542</v>
      </c>
    </row>
    <row r="95" spans="1:12" ht="13.5">
      <c r="A95" s="49">
        <v>46</v>
      </c>
      <c r="B95" s="49">
        <v>146</v>
      </c>
      <c r="C95" s="49"/>
      <c r="D95" s="37" t="s">
        <v>399</v>
      </c>
      <c r="E95" s="37" t="b">
        <v>0</v>
      </c>
      <c r="F95" s="37" t="s">
        <v>12</v>
      </c>
      <c r="G95" s="37" t="s">
        <v>343</v>
      </c>
      <c r="H95" s="37" t="s">
        <v>95</v>
      </c>
      <c r="I95" s="37">
        <v>0</v>
      </c>
      <c r="J95" s="37"/>
      <c r="K95" s="50" t="s">
        <v>543</v>
      </c>
      <c r="L95" s="50" t="s">
        <v>544</v>
      </c>
    </row>
    <row r="96" spans="1:12" ht="13.5">
      <c r="A96" s="49">
        <v>46</v>
      </c>
      <c r="B96" s="49">
        <v>282</v>
      </c>
      <c r="C96" s="49">
        <v>35</v>
      </c>
      <c r="D96" s="38" t="s">
        <v>400</v>
      </c>
      <c r="E96" s="37" t="b">
        <v>0</v>
      </c>
      <c r="F96" s="37" t="s">
        <v>105</v>
      </c>
      <c r="G96" s="37" t="s">
        <v>343</v>
      </c>
      <c r="H96" s="39" t="s">
        <v>401</v>
      </c>
      <c r="I96" s="37">
        <v>74.2</v>
      </c>
      <c r="J96" s="37">
        <v>36</v>
      </c>
      <c r="K96" s="50" t="s">
        <v>541</v>
      </c>
      <c r="L96" s="50" t="s">
        <v>542</v>
      </c>
    </row>
    <row r="97" spans="1:12" ht="13.5">
      <c r="A97" s="49">
        <v>23</v>
      </c>
      <c r="B97" s="49">
        <v>263</v>
      </c>
      <c r="C97" s="49">
        <v>44</v>
      </c>
      <c r="D97" s="37" t="s">
        <v>376</v>
      </c>
      <c r="E97" s="37" t="b">
        <v>0</v>
      </c>
      <c r="F97" s="37" t="s">
        <v>105</v>
      </c>
      <c r="G97" s="37" t="s">
        <v>343</v>
      </c>
      <c r="H97" s="37" t="s">
        <v>14</v>
      </c>
      <c r="I97" s="36">
        <v>79.6</v>
      </c>
      <c r="J97" s="37">
        <v>17</v>
      </c>
      <c r="K97" s="50" t="s">
        <v>541</v>
      </c>
      <c r="L97" s="50" t="s">
        <v>542</v>
      </c>
    </row>
    <row r="98" spans="1:12" ht="13.5">
      <c r="A98" s="49">
        <v>48</v>
      </c>
      <c r="B98" s="49">
        <v>147</v>
      </c>
      <c r="C98" s="49"/>
      <c r="D98" s="37" t="s">
        <v>409</v>
      </c>
      <c r="E98" s="37" t="b">
        <v>0</v>
      </c>
      <c r="F98" s="37" t="s">
        <v>12</v>
      </c>
      <c r="G98" s="37" t="s">
        <v>343</v>
      </c>
      <c r="H98" s="37" t="s">
        <v>95</v>
      </c>
      <c r="I98" s="37">
        <v>0</v>
      </c>
      <c r="J98" s="37"/>
      <c r="K98" s="50" t="s">
        <v>543</v>
      </c>
      <c r="L98" s="50" t="s">
        <v>544</v>
      </c>
    </row>
    <row r="99" spans="1:12" ht="13.5">
      <c r="A99" s="49">
        <v>16</v>
      </c>
      <c r="B99" s="49">
        <v>253</v>
      </c>
      <c r="C99" s="49">
        <v>31</v>
      </c>
      <c r="D99" s="37" t="s">
        <v>369</v>
      </c>
      <c r="E99" s="37" t="b">
        <v>0</v>
      </c>
      <c r="F99" s="37" t="s">
        <v>105</v>
      </c>
      <c r="G99" s="37" t="s">
        <v>343</v>
      </c>
      <c r="H99" s="37" t="s">
        <v>14</v>
      </c>
      <c r="I99" s="36">
        <v>86.6</v>
      </c>
      <c r="J99" s="37">
        <v>7</v>
      </c>
      <c r="K99" s="50" t="s">
        <v>541</v>
      </c>
      <c r="L99" s="50" t="s">
        <v>542</v>
      </c>
    </row>
    <row r="100" spans="1:12" ht="13.5">
      <c r="A100" s="49">
        <v>48</v>
      </c>
      <c r="B100" s="49">
        <v>272</v>
      </c>
      <c r="C100" s="49">
        <v>5</v>
      </c>
      <c r="D100" s="37" t="s">
        <v>403</v>
      </c>
      <c r="E100" s="37" t="b">
        <v>0</v>
      </c>
      <c r="F100" s="37" t="s">
        <v>105</v>
      </c>
      <c r="G100" s="37" t="s">
        <v>343</v>
      </c>
      <c r="H100" s="37" t="s">
        <v>339</v>
      </c>
      <c r="I100" s="37">
        <v>77</v>
      </c>
      <c r="J100" s="37">
        <v>26</v>
      </c>
      <c r="K100" s="50" t="s">
        <v>541</v>
      </c>
      <c r="L100" s="50" t="s">
        <v>542</v>
      </c>
    </row>
    <row r="101" spans="1:12" ht="13.5">
      <c r="A101" s="49">
        <v>25</v>
      </c>
      <c r="B101" s="49">
        <v>294</v>
      </c>
      <c r="C101" s="49" t="s">
        <v>540</v>
      </c>
      <c r="D101" s="37" t="s">
        <v>378</v>
      </c>
      <c r="E101" s="37" t="b">
        <v>0</v>
      </c>
      <c r="F101" s="37" t="s">
        <v>105</v>
      </c>
      <c r="G101" s="37" t="s">
        <v>343</v>
      </c>
      <c r="H101" s="37" t="s">
        <v>14</v>
      </c>
      <c r="I101" s="36">
        <v>0</v>
      </c>
      <c r="J101" s="37"/>
      <c r="K101" s="50" t="s">
        <v>541</v>
      </c>
      <c r="L101" s="50" t="s">
        <v>542</v>
      </c>
    </row>
    <row r="102" spans="1:12" ht="13.5">
      <c r="A102" s="49">
        <v>50</v>
      </c>
      <c r="B102" s="49">
        <v>138</v>
      </c>
      <c r="C102" s="49">
        <v>24</v>
      </c>
      <c r="D102" s="37" t="s">
        <v>411</v>
      </c>
      <c r="E102" s="37" t="b">
        <v>0</v>
      </c>
      <c r="F102" s="37" t="s">
        <v>12</v>
      </c>
      <c r="G102" s="37" t="s">
        <v>343</v>
      </c>
      <c r="H102" s="37" t="s">
        <v>95</v>
      </c>
      <c r="I102" s="37">
        <v>76</v>
      </c>
      <c r="J102" s="37">
        <v>40</v>
      </c>
      <c r="K102" s="50" t="s">
        <v>543</v>
      </c>
      <c r="L102" s="50" t="s">
        <v>544</v>
      </c>
    </row>
    <row r="103" spans="1:12" ht="13.5">
      <c r="A103" s="49">
        <v>15</v>
      </c>
      <c r="B103" s="49">
        <v>265</v>
      </c>
      <c r="C103" s="49">
        <v>37</v>
      </c>
      <c r="D103" s="38" t="s">
        <v>368</v>
      </c>
      <c r="E103" s="37" t="b">
        <v>0</v>
      </c>
      <c r="F103" s="39" t="s">
        <v>105</v>
      </c>
      <c r="G103" s="37" t="s">
        <v>343</v>
      </c>
      <c r="H103" s="37" t="s">
        <v>14</v>
      </c>
      <c r="I103" s="36">
        <v>78.6</v>
      </c>
      <c r="J103" s="37">
        <v>19</v>
      </c>
      <c r="K103" s="50" t="s">
        <v>541</v>
      </c>
      <c r="L103" s="50" t="s">
        <v>542</v>
      </c>
    </row>
    <row r="104" spans="1:12" ht="13.5">
      <c r="A104" s="49">
        <v>47</v>
      </c>
      <c r="B104" s="49">
        <v>139</v>
      </c>
      <c r="C104" s="49">
        <v>21</v>
      </c>
      <c r="D104" s="37" t="s">
        <v>408</v>
      </c>
      <c r="E104" s="37" t="b">
        <v>0</v>
      </c>
      <c r="F104" s="37" t="s">
        <v>12</v>
      </c>
      <c r="G104" s="37" t="s">
        <v>343</v>
      </c>
      <c r="H104" s="37" t="s">
        <v>95</v>
      </c>
      <c r="I104" s="37">
        <v>75.6</v>
      </c>
      <c r="J104" s="37">
        <v>41</v>
      </c>
      <c r="K104" s="50" t="s">
        <v>543</v>
      </c>
      <c r="L104" s="50" t="s">
        <v>544</v>
      </c>
    </row>
    <row r="105" spans="1:12" ht="13.5">
      <c r="A105" s="49">
        <v>26</v>
      </c>
      <c r="B105" s="49">
        <v>250</v>
      </c>
      <c r="C105" s="49">
        <v>6</v>
      </c>
      <c r="D105" s="37" t="s">
        <v>379</v>
      </c>
      <c r="E105" s="37" t="b">
        <v>0</v>
      </c>
      <c r="F105" s="37" t="s">
        <v>105</v>
      </c>
      <c r="G105" s="37" t="s">
        <v>343</v>
      </c>
      <c r="H105" s="37" t="s">
        <v>14</v>
      </c>
      <c r="I105" s="36">
        <v>88</v>
      </c>
      <c r="J105" s="37">
        <v>3</v>
      </c>
      <c r="K105" s="50" t="s">
        <v>541</v>
      </c>
      <c r="L105" s="50" t="s">
        <v>542</v>
      </c>
    </row>
    <row r="106" spans="1:12" ht="13.5">
      <c r="A106" s="49">
        <v>12</v>
      </c>
      <c r="B106" s="49">
        <v>290</v>
      </c>
      <c r="C106" s="49">
        <v>19</v>
      </c>
      <c r="D106" s="37" t="s">
        <v>365</v>
      </c>
      <c r="E106" s="37" t="b">
        <v>0</v>
      </c>
      <c r="F106" s="37" t="s">
        <v>105</v>
      </c>
      <c r="G106" s="37" t="s">
        <v>343</v>
      </c>
      <c r="H106" s="37" t="s">
        <v>14</v>
      </c>
      <c r="I106" s="36">
        <v>70.6</v>
      </c>
      <c r="J106" s="37">
        <v>44</v>
      </c>
      <c r="K106" s="50" t="s">
        <v>541</v>
      </c>
      <c r="L106" s="50" t="s">
        <v>542</v>
      </c>
    </row>
    <row r="107" spans="1:12" ht="13.5">
      <c r="A107" s="49">
        <v>41</v>
      </c>
      <c r="B107" s="49">
        <v>260</v>
      </c>
      <c r="C107" s="49">
        <v>1</v>
      </c>
      <c r="D107" s="38" t="s">
        <v>394</v>
      </c>
      <c r="E107" s="37" t="b">
        <v>0</v>
      </c>
      <c r="F107" s="39" t="s">
        <v>105</v>
      </c>
      <c r="G107" s="37" t="s">
        <v>343</v>
      </c>
      <c r="H107" s="37" t="s">
        <v>14</v>
      </c>
      <c r="I107" s="36">
        <v>80.6</v>
      </c>
      <c r="J107" s="37">
        <v>14</v>
      </c>
      <c r="K107" s="50" t="s">
        <v>541</v>
      </c>
      <c r="L107" s="50" t="s">
        <v>542</v>
      </c>
    </row>
    <row r="108" spans="1:12" ht="13.5">
      <c r="A108" s="49">
        <v>10</v>
      </c>
      <c r="B108" s="49">
        <v>273</v>
      </c>
      <c r="C108" s="49">
        <v>23</v>
      </c>
      <c r="D108" s="37" t="s">
        <v>363</v>
      </c>
      <c r="E108" s="37" t="b">
        <v>0</v>
      </c>
      <c r="F108" s="37" t="s">
        <v>105</v>
      </c>
      <c r="G108" s="37" t="s">
        <v>343</v>
      </c>
      <c r="H108" s="37" t="s">
        <v>14</v>
      </c>
      <c r="I108" s="36">
        <v>76.8</v>
      </c>
      <c r="J108" s="37">
        <v>27</v>
      </c>
      <c r="K108" s="50" t="s">
        <v>541</v>
      </c>
      <c r="L108" s="50" t="s">
        <v>542</v>
      </c>
    </row>
    <row r="109" spans="1:12" ht="13.5">
      <c r="A109" s="49">
        <v>37</v>
      </c>
      <c r="B109" s="49">
        <v>295</v>
      </c>
      <c r="C109" s="49" t="s">
        <v>540</v>
      </c>
      <c r="D109" s="37" t="s">
        <v>390</v>
      </c>
      <c r="E109" s="37" t="b">
        <v>0</v>
      </c>
      <c r="F109" s="37" t="s">
        <v>105</v>
      </c>
      <c r="G109" s="37" t="s">
        <v>343</v>
      </c>
      <c r="H109" s="37" t="s">
        <v>14</v>
      </c>
      <c r="I109" s="36">
        <v>0</v>
      </c>
      <c r="J109" s="37"/>
      <c r="K109" s="50" t="s">
        <v>541</v>
      </c>
      <c r="L109" s="50" t="s">
        <v>542</v>
      </c>
    </row>
    <row r="110" spans="1:12" ht="13.5">
      <c r="A110" s="49">
        <v>8</v>
      </c>
      <c r="B110" s="49">
        <v>256</v>
      </c>
      <c r="C110" s="49">
        <v>41</v>
      </c>
      <c r="D110" s="37" t="s">
        <v>361</v>
      </c>
      <c r="E110" s="37" t="b">
        <v>0</v>
      </c>
      <c r="F110" s="37" t="s">
        <v>105</v>
      </c>
      <c r="G110" s="37" t="s">
        <v>343</v>
      </c>
      <c r="H110" s="37" t="s">
        <v>14</v>
      </c>
      <c r="I110" s="36">
        <v>84.4</v>
      </c>
      <c r="J110" s="37">
        <v>10</v>
      </c>
      <c r="K110" s="50" t="s">
        <v>541</v>
      </c>
      <c r="L110" s="50" t="s">
        <v>542</v>
      </c>
    </row>
    <row r="111" spans="1:12" ht="13.5">
      <c r="A111" s="49">
        <v>36</v>
      </c>
      <c r="B111" s="49">
        <v>283</v>
      </c>
      <c r="C111" s="49">
        <v>28</v>
      </c>
      <c r="D111" s="37" t="s">
        <v>389</v>
      </c>
      <c r="E111" s="37" t="b">
        <v>0</v>
      </c>
      <c r="F111" s="37" t="s">
        <v>105</v>
      </c>
      <c r="G111" s="37" t="s">
        <v>343</v>
      </c>
      <c r="H111" s="37" t="s">
        <v>14</v>
      </c>
      <c r="I111" s="36">
        <v>74</v>
      </c>
      <c r="J111" s="37">
        <v>37</v>
      </c>
      <c r="K111" s="50" t="s">
        <v>541</v>
      </c>
      <c r="L111" s="50" t="s">
        <v>542</v>
      </c>
    </row>
    <row r="112" spans="1:12" ht="13.5">
      <c r="A112" s="49">
        <v>29</v>
      </c>
      <c r="B112" s="49">
        <v>279</v>
      </c>
      <c r="C112" s="49">
        <v>25</v>
      </c>
      <c r="D112" s="38" t="s">
        <v>382</v>
      </c>
      <c r="E112" s="37" t="b">
        <v>0</v>
      </c>
      <c r="F112" s="39" t="s">
        <v>105</v>
      </c>
      <c r="G112" s="37" t="s">
        <v>343</v>
      </c>
      <c r="H112" s="37" t="s">
        <v>14</v>
      </c>
      <c r="I112" s="36">
        <v>75.4</v>
      </c>
      <c r="J112" s="37">
        <v>33</v>
      </c>
      <c r="K112" s="50" t="s">
        <v>541</v>
      </c>
      <c r="L112" s="50" t="s">
        <v>542</v>
      </c>
    </row>
    <row r="113" spans="1:12" ht="13.5">
      <c r="A113" s="49">
        <v>47</v>
      </c>
      <c r="B113" s="49">
        <v>276</v>
      </c>
      <c r="C113" s="49">
        <v>16</v>
      </c>
      <c r="D113" s="37" t="s">
        <v>402</v>
      </c>
      <c r="E113" s="37" t="b">
        <v>0</v>
      </c>
      <c r="F113" s="37" t="s">
        <v>105</v>
      </c>
      <c r="G113" s="37" t="s">
        <v>343</v>
      </c>
      <c r="H113" s="37" t="s">
        <v>339</v>
      </c>
      <c r="I113" s="37">
        <v>76.4</v>
      </c>
      <c r="J113" s="37">
        <v>29</v>
      </c>
      <c r="K113" s="50" t="s">
        <v>541</v>
      </c>
      <c r="L113" s="50" t="s">
        <v>542</v>
      </c>
    </row>
    <row r="114" spans="1:12" ht="13.5">
      <c r="A114" s="49">
        <v>20</v>
      </c>
      <c r="B114" s="49">
        <v>293</v>
      </c>
      <c r="C114" s="49" t="s">
        <v>540</v>
      </c>
      <c r="D114" s="37" t="s">
        <v>373</v>
      </c>
      <c r="E114" s="37" t="b">
        <v>0</v>
      </c>
      <c r="F114" s="37" t="s">
        <v>105</v>
      </c>
      <c r="G114" s="37" t="s">
        <v>343</v>
      </c>
      <c r="H114" s="37" t="s">
        <v>14</v>
      </c>
      <c r="I114" s="36">
        <v>0</v>
      </c>
      <c r="J114" s="37"/>
      <c r="K114" s="50" t="s">
        <v>541</v>
      </c>
      <c r="L114" s="50" t="s">
        <v>542</v>
      </c>
    </row>
    <row r="115" spans="1:12" ht="13.5">
      <c r="A115" s="49">
        <v>11</v>
      </c>
      <c r="B115" s="49">
        <v>288</v>
      </c>
      <c r="C115" s="49">
        <v>4</v>
      </c>
      <c r="D115" s="37" t="s">
        <v>364</v>
      </c>
      <c r="E115" s="37" t="b">
        <v>0</v>
      </c>
      <c r="F115" s="37" t="s">
        <v>105</v>
      </c>
      <c r="G115" s="37" t="s">
        <v>343</v>
      </c>
      <c r="H115" s="37" t="s">
        <v>14</v>
      </c>
      <c r="I115" s="36">
        <v>73.2</v>
      </c>
      <c r="J115" s="37">
        <v>42</v>
      </c>
      <c r="K115" s="50" t="s">
        <v>541</v>
      </c>
      <c r="L115" s="50" t="s">
        <v>542</v>
      </c>
    </row>
    <row r="116" spans="1:12" ht="13.5">
      <c r="A116" s="49">
        <v>44</v>
      </c>
      <c r="B116" s="49">
        <v>120</v>
      </c>
      <c r="C116" s="49">
        <v>14</v>
      </c>
      <c r="D116" s="37" t="s">
        <v>406</v>
      </c>
      <c r="E116" s="37" t="b">
        <v>0</v>
      </c>
      <c r="F116" s="37" t="s">
        <v>12</v>
      </c>
      <c r="G116" s="37" t="s">
        <v>343</v>
      </c>
      <c r="H116" s="37" t="s">
        <v>95</v>
      </c>
      <c r="I116" s="37">
        <v>83</v>
      </c>
      <c r="J116" s="37">
        <v>22</v>
      </c>
      <c r="K116" s="50" t="s">
        <v>543</v>
      </c>
      <c r="L116" s="50" t="s">
        <v>544</v>
      </c>
    </row>
    <row r="117" spans="1:12" ht="13.5">
      <c r="A117" s="49">
        <v>40</v>
      </c>
      <c r="B117" s="49">
        <v>248</v>
      </c>
      <c r="C117" s="49">
        <v>45</v>
      </c>
      <c r="D117" s="37" t="s">
        <v>393</v>
      </c>
      <c r="E117" s="37" t="b">
        <v>0</v>
      </c>
      <c r="F117" s="37" t="s">
        <v>105</v>
      </c>
      <c r="G117" s="37" t="s">
        <v>343</v>
      </c>
      <c r="H117" s="37" t="s">
        <v>14</v>
      </c>
      <c r="I117" s="36">
        <v>88.6</v>
      </c>
      <c r="J117" s="37">
        <v>2</v>
      </c>
      <c r="K117" s="50" t="s">
        <v>541</v>
      </c>
      <c r="L117" s="50" t="s">
        <v>542</v>
      </c>
    </row>
    <row r="118" spans="1:12" ht="13.5">
      <c r="A118" s="49">
        <v>30</v>
      </c>
      <c r="B118" s="49">
        <v>274</v>
      </c>
      <c r="C118" s="49">
        <v>39</v>
      </c>
      <c r="D118" s="38" t="s">
        <v>383</v>
      </c>
      <c r="E118" s="37" t="b">
        <v>0</v>
      </c>
      <c r="F118" s="39" t="s">
        <v>105</v>
      </c>
      <c r="G118" s="37" t="s">
        <v>343</v>
      </c>
      <c r="H118" s="37" t="s">
        <v>14</v>
      </c>
      <c r="I118" s="36">
        <v>76.6</v>
      </c>
      <c r="J118" s="37">
        <v>28</v>
      </c>
      <c r="K118" s="50" t="s">
        <v>541</v>
      </c>
      <c r="L118" s="50" t="s">
        <v>542</v>
      </c>
    </row>
    <row r="119" spans="1:12" ht="13.5">
      <c r="A119" s="49">
        <v>35</v>
      </c>
      <c r="B119" s="49">
        <v>287</v>
      </c>
      <c r="C119" s="49">
        <v>7</v>
      </c>
      <c r="D119" s="38" t="s">
        <v>388</v>
      </c>
      <c r="E119" s="37" t="b">
        <v>0</v>
      </c>
      <c r="F119" s="39" t="s">
        <v>105</v>
      </c>
      <c r="G119" s="37" t="s">
        <v>343</v>
      </c>
      <c r="H119" s="37" t="s">
        <v>14</v>
      </c>
      <c r="I119" s="36">
        <v>73.6</v>
      </c>
      <c r="J119" s="37">
        <v>41</v>
      </c>
      <c r="K119" s="50" t="s">
        <v>541</v>
      </c>
      <c r="L119" s="50" t="s">
        <v>542</v>
      </c>
    </row>
    <row r="120" spans="1:12" ht="13.5">
      <c r="A120" s="49">
        <v>37</v>
      </c>
      <c r="B120" s="49">
        <v>115</v>
      </c>
      <c r="C120" s="49">
        <v>11</v>
      </c>
      <c r="D120" s="37" t="s">
        <v>342</v>
      </c>
      <c r="E120" s="37" t="b">
        <v>0</v>
      </c>
      <c r="F120" s="37" t="s">
        <v>105</v>
      </c>
      <c r="G120" s="37" t="s">
        <v>343</v>
      </c>
      <c r="H120" s="37" t="s">
        <v>344</v>
      </c>
      <c r="I120" s="36">
        <v>84.6</v>
      </c>
      <c r="J120" s="37">
        <v>17</v>
      </c>
      <c r="K120" s="50" t="s">
        <v>543</v>
      </c>
      <c r="L120" s="50" t="s">
        <v>544</v>
      </c>
    </row>
    <row r="121" spans="1:12" ht="13.5">
      <c r="A121" s="49">
        <v>22</v>
      </c>
      <c r="B121" s="49">
        <v>269</v>
      </c>
      <c r="C121" s="49">
        <v>32</v>
      </c>
      <c r="D121" s="37" t="s">
        <v>375</v>
      </c>
      <c r="E121" s="37" t="b">
        <v>0</v>
      </c>
      <c r="F121" s="37" t="s">
        <v>105</v>
      </c>
      <c r="G121" s="37" t="s">
        <v>343</v>
      </c>
      <c r="H121" s="37" t="s">
        <v>14</v>
      </c>
      <c r="I121" s="36">
        <v>77.4</v>
      </c>
      <c r="J121" s="37">
        <v>22</v>
      </c>
      <c r="K121" s="50" t="s">
        <v>541</v>
      </c>
      <c r="L121" s="50" t="s">
        <v>542</v>
      </c>
    </row>
    <row r="122" spans="1:12" ht="13.5">
      <c r="A122" s="49">
        <v>14</v>
      </c>
      <c r="B122" s="49">
        <v>268</v>
      </c>
      <c r="C122" s="49">
        <v>36</v>
      </c>
      <c r="D122" s="37" t="s">
        <v>367</v>
      </c>
      <c r="E122" s="37" t="b">
        <v>0</v>
      </c>
      <c r="F122" s="37" t="s">
        <v>105</v>
      </c>
      <c r="G122" s="37" t="s">
        <v>343</v>
      </c>
      <c r="H122" s="37" t="s">
        <v>14</v>
      </c>
      <c r="I122" s="36">
        <v>77.4</v>
      </c>
      <c r="J122" s="37">
        <v>22</v>
      </c>
      <c r="K122" s="50" t="s">
        <v>541</v>
      </c>
      <c r="L122" s="50" t="s">
        <v>542</v>
      </c>
    </row>
    <row r="123" spans="1:12" ht="13.5">
      <c r="A123" s="49">
        <v>34</v>
      </c>
      <c r="B123" s="49">
        <v>280</v>
      </c>
      <c r="C123" s="49">
        <v>29</v>
      </c>
      <c r="D123" s="37" t="s">
        <v>387</v>
      </c>
      <c r="E123" s="37" t="b">
        <v>0</v>
      </c>
      <c r="F123" s="37" t="s">
        <v>105</v>
      </c>
      <c r="G123" s="37" t="s">
        <v>343</v>
      </c>
      <c r="H123" s="37" t="s">
        <v>14</v>
      </c>
      <c r="I123" s="36">
        <v>75.4</v>
      </c>
      <c r="J123" s="37">
        <v>33</v>
      </c>
      <c r="K123" s="50" t="s">
        <v>541</v>
      </c>
      <c r="L123" s="50" t="s">
        <v>542</v>
      </c>
    </row>
    <row r="124" spans="1:12" ht="13.5">
      <c r="A124" s="49">
        <v>43</v>
      </c>
      <c r="B124" s="49">
        <v>264</v>
      </c>
      <c r="C124" s="49">
        <v>38</v>
      </c>
      <c r="D124" s="37" t="s">
        <v>396</v>
      </c>
      <c r="E124" s="37" t="b">
        <v>0</v>
      </c>
      <c r="F124" s="37" t="s">
        <v>105</v>
      </c>
      <c r="G124" s="37" t="s">
        <v>343</v>
      </c>
      <c r="H124" s="37" t="s">
        <v>14</v>
      </c>
      <c r="I124" s="37">
        <v>79</v>
      </c>
      <c r="J124" s="37">
        <v>18</v>
      </c>
      <c r="K124" s="50" t="s">
        <v>541</v>
      </c>
      <c r="L124" s="50" t="s">
        <v>542</v>
      </c>
    </row>
    <row r="125" spans="1:12" ht="13.5">
      <c r="A125" s="49">
        <v>27</v>
      </c>
      <c r="B125" s="49">
        <v>278</v>
      </c>
      <c r="C125" s="49">
        <v>34</v>
      </c>
      <c r="D125" s="37" t="s">
        <v>380</v>
      </c>
      <c r="E125" s="37" t="b">
        <v>0</v>
      </c>
      <c r="F125" s="37" t="s">
        <v>105</v>
      </c>
      <c r="G125" s="37" t="s">
        <v>343</v>
      </c>
      <c r="H125" s="37" t="s">
        <v>14</v>
      </c>
      <c r="I125" s="36">
        <v>75.8</v>
      </c>
      <c r="J125" s="37">
        <v>32</v>
      </c>
      <c r="K125" s="50" t="s">
        <v>541</v>
      </c>
      <c r="L125" s="50" t="s">
        <v>542</v>
      </c>
    </row>
    <row r="126" spans="1:12" ht="13.5">
      <c r="A126" s="49">
        <v>38</v>
      </c>
      <c r="B126" s="49">
        <v>102</v>
      </c>
      <c r="C126" s="49">
        <v>10</v>
      </c>
      <c r="D126" s="37" t="s">
        <v>345</v>
      </c>
      <c r="E126" s="37" t="b">
        <v>0</v>
      </c>
      <c r="F126" s="37" t="s">
        <v>105</v>
      </c>
      <c r="G126" s="37" t="s">
        <v>343</v>
      </c>
      <c r="H126" s="37" t="s">
        <v>344</v>
      </c>
      <c r="I126" s="36">
        <v>88</v>
      </c>
      <c r="J126" s="37">
        <v>4</v>
      </c>
      <c r="K126" s="50" t="s">
        <v>543</v>
      </c>
      <c r="L126" s="50" t="s">
        <v>544</v>
      </c>
    </row>
    <row r="127" spans="1:12" ht="13.5">
      <c r="A127" s="49">
        <v>21</v>
      </c>
      <c r="B127" s="49">
        <v>257</v>
      </c>
      <c r="C127" s="49">
        <v>13</v>
      </c>
      <c r="D127" s="38" t="s">
        <v>374</v>
      </c>
      <c r="E127" s="37" t="b">
        <v>0</v>
      </c>
      <c r="F127" s="39" t="s">
        <v>105</v>
      </c>
      <c r="G127" s="37" t="s">
        <v>343</v>
      </c>
      <c r="H127" s="37" t="s">
        <v>14</v>
      </c>
      <c r="I127" s="36">
        <v>82.2</v>
      </c>
      <c r="J127" s="37">
        <v>11</v>
      </c>
      <c r="K127" s="50" t="s">
        <v>541</v>
      </c>
      <c r="L127" s="50" t="s">
        <v>542</v>
      </c>
    </row>
    <row r="128" spans="1:12" ht="13.5">
      <c r="A128" s="49">
        <v>39</v>
      </c>
      <c r="B128" s="49">
        <v>122</v>
      </c>
      <c r="C128" s="49">
        <v>46</v>
      </c>
      <c r="D128" s="38" t="s">
        <v>346</v>
      </c>
      <c r="E128" s="37" t="b">
        <v>0</v>
      </c>
      <c r="F128" s="39" t="s">
        <v>105</v>
      </c>
      <c r="G128" s="37" t="s">
        <v>343</v>
      </c>
      <c r="H128" s="39" t="s">
        <v>344</v>
      </c>
      <c r="I128" s="36">
        <v>82.6</v>
      </c>
      <c r="J128" s="37">
        <v>24</v>
      </c>
      <c r="K128" s="50" t="s">
        <v>543</v>
      </c>
      <c r="L128" s="50" t="s">
        <v>544</v>
      </c>
    </row>
    <row r="129" spans="1:12" ht="13.5">
      <c r="A129" s="49">
        <v>7</v>
      </c>
      <c r="B129" s="49">
        <v>285</v>
      </c>
      <c r="C129" s="49">
        <v>21</v>
      </c>
      <c r="D129" s="37" t="s">
        <v>360</v>
      </c>
      <c r="E129" s="37" t="b">
        <v>0</v>
      </c>
      <c r="F129" s="37" t="s">
        <v>105</v>
      </c>
      <c r="G129" s="37" t="s">
        <v>343</v>
      </c>
      <c r="H129" s="37" t="s">
        <v>14</v>
      </c>
      <c r="I129" s="36">
        <v>73.8</v>
      </c>
      <c r="J129" s="37">
        <v>38</v>
      </c>
      <c r="K129" s="50" t="s">
        <v>541</v>
      </c>
      <c r="L129" s="50" t="s">
        <v>542</v>
      </c>
    </row>
    <row r="130" spans="1:12" ht="13.5">
      <c r="A130" s="49">
        <v>13</v>
      </c>
      <c r="B130" s="49">
        <v>267</v>
      </c>
      <c r="C130" s="49">
        <v>3</v>
      </c>
      <c r="D130" s="37" t="s">
        <v>366</v>
      </c>
      <c r="E130" s="37" t="b">
        <v>0</v>
      </c>
      <c r="F130" s="37" t="s">
        <v>105</v>
      </c>
      <c r="G130" s="37" t="s">
        <v>343</v>
      </c>
      <c r="H130" s="37" t="s">
        <v>14</v>
      </c>
      <c r="I130" s="36">
        <v>78.4</v>
      </c>
      <c r="J130" s="37">
        <v>21</v>
      </c>
      <c r="K130" s="50" t="s">
        <v>541</v>
      </c>
      <c r="L130" s="50" t="s">
        <v>542</v>
      </c>
    </row>
    <row r="131" spans="1:12" ht="13.5">
      <c r="A131" s="49">
        <v>3</v>
      </c>
      <c r="B131" s="49">
        <v>249</v>
      </c>
      <c r="C131" s="49">
        <v>24</v>
      </c>
      <c r="D131" s="39" t="s">
        <v>356</v>
      </c>
      <c r="E131" s="37" t="b">
        <v>0</v>
      </c>
      <c r="F131" s="39" t="s">
        <v>105</v>
      </c>
      <c r="G131" s="37" t="s">
        <v>343</v>
      </c>
      <c r="H131" s="37" t="s">
        <v>14</v>
      </c>
      <c r="I131" s="36">
        <v>88</v>
      </c>
      <c r="J131" s="37">
        <v>3</v>
      </c>
      <c r="K131" s="50" t="s">
        <v>541</v>
      </c>
      <c r="L131" s="50" t="s">
        <v>542</v>
      </c>
    </row>
    <row r="132" spans="1:12" ht="13.5">
      <c r="A132" s="49">
        <v>44</v>
      </c>
      <c r="B132" s="49">
        <v>255</v>
      </c>
      <c r="C132" s="49">
        <v>10</v>
      </c>
      <c r="D132" s="37" t="s">
        <v>397</v>
      </c>
      <c r="E132" s="37" t="b">
        <v>0</v>
      </c>
      <c r="F132" s="37" t="s">
        <v>105</v>
      </c>
      <c r="G132" s="37" t="s">
        <v>343</v>
      </c>
      <c r="H132" s="37" t="s">
        <v>14</v>
      </c>
      <c r="I132" s="37">
        <v>85.8</v>
      </c>
      <c r="J132" s="37">
        <v>9</v>
      </c>
      <c r="K132" s="50" t="s">
        <v>541</v>
      </c>
      <c r="L132" s="50" t="s">
        <v>542</v>
      </c>
    </row>
    <row r="133" spans="1:12" ht="13.5">
      <c r="A133" s="49">
        <v>42</v>
      </c>
      <c r="B133" s="49">
        <v>140</v>
      </c>
      <c r="C133" s="49">
        <v>20</v>
      </c>
      <c r="D133" s="37" t="s">
        <v>350</v>
      </c>
      <c r="E133" s="37" t="b">
        <v>0</v>
      </c>
      <c r="F133" s="37" t="s">
        <v>105</v>
      </c>
      <c r="G133" s="37" t="s">
        <v>343</v>
      </c>
      <c r="H133" s="37" t="s">
        <v>348</v>
      </c>
      <c r="I133" s="36">
        <v>75.4</v>
      </c>
      <c r="J133" s="37">
        <v>42</v>
      </c>
      <c r="K133" s="50" t="s">
        <v>543</v>
      </c>
      <c r="L133" s="50" t="s">
        <v>544</v>
      </c>
    </row>
    <row r="134" spans="1:12" ht="13.5">
      <c r="A134" s="49">
        <v>24</v>
      </c>
      <c r="B134" s="49">
        <v>259</v>
      </c>
      <c r="C134" s="49">
        <v>27</v>
      </c>
      <c r="D134" s="38" t="s">
        <v>377</v>
      </c>
      <c r="E134" s="37" t="b">
        <v>0</v>
      </c>
      <c r="F134" s="39" t="s">
        <v>105</v>
      </c>
      <c r="G134" s="37" t="s">
        <v>343</v>
      </c>
      <c r="H134" s="37" t="s">
        <v>14</v>
      </c>
      <c r="I134" s="36">
        <v>80.8</v>
      </c>
      <c r="J134" s="37">
        <v>13</v>
      </c>
      <c r="K134" s="50" t="s">
        <v>541</v>
      </c>
      <c r="L134" s="50" t="s">
        <v>542</v>
      </c>
    </row>
    <row r="135" spans="1:12" ht="13.5">
      <c r="A135" s="49">
        <v>5</v>
      </c>
      <c r="B135" s="49">
        <v>284</v>
      </c>
      <c r="C135" s="49">
        <v>11</v>
      </c>
      <c r="D135" s="37" t="s">
        <v>358</v>
      </c>
      <c r="E135" s="37" t="b">
        <v>0</v>
      </c>
      <c r="F135" s="37" t="s">
        <v>105</v>
      </c>
      <c r="G135" s="37" t="s">
        <v>343</v>
      </c>
      <c r="H135" s="37" t="s">
        <v>14</v>
      </c>
      <c r="I135" s="36">
        <v>73.8</v>
      </c>
      <c r="J135" s="37">
        <v>38</v>
      </c>
      <c r="K135" s="50" t="s">
        <v>541</v>
      </c>
      <c r="L135" s="50" t="s">
        <v>542</v>
      </c>
    </row>
    <row r="136" spans="1:12" ht="13.5">
      <c r="A136" s="49">
        <v>2</v>
      </c>
      <c r="B136" s="49">
        <v>251</v>
      </c>
      <c r="C136" s="49">
        <v>43</v>
      </c>
      <c r="D136" s="37" t="s">
        <v>355</v>
      </c>
      <c r="E136" s="37" t="b">
        <v>0</v>
      </c>
      <c r="F136" s="37" t="s">
        <v>105</v>
      </c>
      <c r="G136" s="37" t="s">
        <v>343</v>
      </c>
      <c r="H136" s="37" t="s">
        <v>14</v>
      </c>
      <c r="I136" s="36">
        <v>87.4</v>
      </c>
      <c r="J136" s="37">
        <v>5</v>
      </c>
      <c r="K136" s="50" t="s">
        <v>541</v>
      </c>
      <c r="L136" s="50" t="s">
        <v>542</v>
      </c>
    </row>
    <row r="137" spans="1:12" ht="13.5">
      <c r="A137" s="49">
        <v>48</v>
      </c>
      <c r="B137" s="49">
        <v>214</v>
      </c>
      <c r="C137" s="49">
        <v>39</v>
      </c>
      <c r="D137" s="37" t="s">
        <v>353</v>
      </c>
      <c r="E137" s="37" t="b">
        <v>0</v>
      </c>
      <c r="F137" s="37" t="s">
        <v>105</v>
      </c>
      <c r="G137" s="37" t="s">
        <v>343</v>
      </c>
      <c r="H137" s="37" t="s">
        <v>352</v>
      </c>
      <c r="I137" s="37">
        <v>86.4</v>
      </c>
      <c r="J137" s="37"/>
      <c r="K137" s="50" t="s">
        <v>545</v>
      </c>
      <c r="L137" s="50" t="s">
        <v>546</v>
      </c>
    </row>
    <row r="138" spans="1:12" ht="13.5">
      <c r="A138" s="49">
        <v>38</v>
      </c>
      <c r="B138" s="49">
        <v>271</v>
      </c>
      <c r="C138" s="49">
        <v>15</v>
      </c>
      <c r="D138" s="37" t="s">
        <v>391</v>
      </c>
      <c r="E138" s="37" t="b">
        <v>0</v>
      </c>
      <c r="F138" s="37" t="s">
        <v>105</v>
      </c>
      <c r="G138" s="37" t="s">
        <v>343</v>
      </c>
      <c r="H138" s="37" t="s">
        <v>14</v>
      </c>
      <c r="I138" s="36">
        <v>77.2</v>
      </c>
      <c r="J138" s="37">
        <v>24</v>
      </c>
      <c r="K138" s="50" t="s">
        <v>541</v>
      </c>
      <c r="L138" s="50" t="s">
        <v>542</v>
      </c>
    </row>
    <row r="139" spans="1:12" ht="13.5">
      <c r="A139" s="49">
        <v>42</v>
      </c>
      <c r="B139" s="49">
        <v>286</v>
      </c>
      <c r="C139" s="49">
        <v>30</v>
      </c>
      <c r="D139" s="38" t="s">
        <v>395</v>
      </c>
      <c r="E139" s="37" t="b">
        <v>0</v>
      </c>
      <c r="F139" s="39" t="s">
        <v>105</v>
      </c>
      <c r="G139" s="37" t="s">
        <v>343</v>
      </c>
      <c r="H139" s="37" t="s">
        <v>14</v>
      </c>
      <c r="I139" s="36">
        <v>73.8</v>
      </c>
      <c r="J139" s="37">
        <v>38</v>
      </c>
      <c r="K139" s="50" t="s">
        <v>541</v>
      </c>
      <c r="L139" s="50" t="s">
        <v>542</v>
      </c>
    </row>
    <row r="140" spans="1:12" ht="13.5">
      <c r="A140" s="49">
        <v>45</v>
      </c>
      <c r="B140" s="49">
        <v>123</v>
      </c>
      <c r="C140" s="49">
        <v>30</v>
      </c>
      <c r="D140" s="38" t="s">
        <v>407</v>
      </c>
      <c r="E140" s="37" t="b">
        <v>0</v>
      </c>
      <c r="F140" s="39" t="s">
        <v>12</v>
      </c>
      <c r="G140" s="37" t="s">
        <v>343</v>
      </c>
      <c r="H140" s="39" t="s">
        <v>95</v>
      </c>
      <c r="I140" s="37">
        <v>82.3</v>
      </c>
      <c r="J140" s="37">
        <v>25</v>
      </c>
      <c r="K140" s="50" t="s">
        <v>543</v>
      </c>
      <c r="L140" s="50" t="s">
        <v>544</v>
      </c>
    </row>
    <row r="141" spans="1:12" ht="13.5">
      <c r="A141" s="49">
        <v>45</v>
      </c>
      <c r="B141" s="49">
        <v>292</v>
      </c>
      <c r="C141" s="49">
        <v>40</v>
      </c>
      <c r="D141" s="37" t="s">
        <v>398</v>
      </c>
      <c r="E141" s="37" t="b">
        <v>0</v>
      </c>
      <c r="F141" s="37" t="s">
        <v>105</v>
      </c>
      <c r="G141" s="37" t="s">
        <v>343</v>
      </c>
      <c r="H141" s="37" t="s">
        <v>14</v>
      </c>
      <c r="I141" s="37">
        <v>58.4</v>
      </c>
      <c r="J141" s="37">
        <v>46</v>
      </c>
      <c r="K141" s="50" t="s">
        <v>541</v>
      </c>
      <c r="L141" s="50" t="s">
        <v>542</v>
      </c>
    </row>
    <row r="142" spans="1:12" ht="13.5">
      <c r="A142" s="49">
        <v>32</v>
      </c>
      <c r="B142" s="49">
        <v>291</v>
      </c>
      <c r="C142" s="49">
        <v>20</v>
      </c>
      <c r="D142" s="37" t="s">
        <v>385</v>
      </c>
      <c r="E142" s="37" t="b">
        <v>0</v>
      </c>
      <c r="F142" s="37" t="s">
        <v>105</v>
      </c>
      <c r="G142" s="37" t="s">
        <v>343</v>
      </c>
      <c r="H142" s="37" t="s">
        <v>14</v>
      </c>
      <c r="I142" s="36">
        <v>68.4</v>
      </c>
      <c r="J142" s="37">
        <v>45</v>
      </c>
      <c r="K142" s="50" t="s">
        <v>541</v>
      </c>
      <c r="L142" s="50" t="s">
        <v>542</v>
      </c>
    </row>
    <row r="143" spans="1:12" ht="13.5">
      <c r="A143" s="49">
        <v>40</v>
      </c>
      <c r="B143" s="49">
        <v>137</v>
      </c>
      <c r="C143" s="49">
        <v>3</v>
      </c>
      <c r="D143" s="37" t="s">
        <v>347</v>
      </c>
      <c r="E143" s="37" t="b">
        <v>0</v>
      </c>
      <c r="F143" s="37" t="s">
        <v>105</v>
      </c>
      <c r="G143" s="37" t="s">
        <v>343</v>
      </c>
      <c r="H143" s="37" t="s">
        <v>348</v>
      </c>
      <c r="I143" s="36">
        <v>76.2</v>
      </c>
      <c r="J143" s="37">
        <v>39</v>
      </c>
      <c r="K143" s="50" t="s">
        <v>543</v>
      </c>
      <c r="L143" s="50" t="s">
        <v>544</v>
      </c>
    </row>
    <row r="144" spans="1:12" ht="13.5">
      <c r="A144" s="49">
        <v>18</v>
      </c>
      <c r="B144" s="49">
        <v>266</v>
      </c>
      <c r="C144" s="49">
        <v>17</v>
      </c>
      <c r="D144" s="38" t="s">
        <v>371</v>
      </c>
      <c r="E144" s="37" t="b">
        <v>0</v>
      </c>
      <c r="F144" s="39" t="s">
        <v>105</v>
      </c>
      <c r="G144" s="37" t="s">
        <v>343</v>
      </c>
      <c r="H144" s="37" t="s">
        <v>14</v>
      </c>
      <c r="I144" s="36">
        <v>78.6</v>
      </c>
      <c r="J144" s="37">
        <v>19</v>
      </c>
      <c r="K144" s="50" t="s">
        <v>541</v>
      </c>
      <c r="L144" s="50" t="s">
        <v>542</v>
      </c>
    </row>
    <row r="145" spans="1:12" ht="13.5">
      <c r="A145" s="49">
        <v>47</v>
      </c>
      <c r="B145" s="49">
        <v>238</v>
      </c>
      <c r="C145" s="49">
        <v>16</v>
      </c>
      <c r="D145" s="37" t="s">
        <v>351</v>
      </c>
      <c r="E145" s="37" t="b">
        <v>0</v>
      </c>
      <c r="F145" s="37" t="s">
        <v>105</v>
      </c>
      <c r="G145" s="37" t="s">
        <v>343</v>
      </c>
      <c r="H145" s="37" t="s">
        <v>352</v>
      </c>
      <c r="I145" s="37">
        <v>74.8</v>
      </c>
      <c r="J145" s="37"/>
      <c r="K145" s="50" t="s">
        <v>545</v>
      </c>
      <c r="L145" s="50" t="s">
        <v>546</v>
      </c>
    </row>
    <row r="146" spans="1:12" ht="13.5">
      <c r="A146" s="49">
        <v>28</v>
      </c>
      <c r="B146" s="49">
        <v>254</v>
      </c>
      <c r="C146" s="49">
        <v>46</v>
      </c>
      <c r="D146" s="38" t="s">
        <v>381</v>
      </c>
      <c r="E146" s="37" t="b">
        <v>0</v>
      </c>
      <c r="F146" s="39" t="s">
        <v>105</v>
      </c>
      <c r="G146" s="37" t="s">
        <v>343</v>
      </c>
      <c r="H146" s="37" t="s">
        <v>14</v>
      </c>
      <c r="I146" s="36">
        <v>86.4</v>
      </c>
      <c r="J146" s="37">
        <v>8</v>
      </c>
      <c r="K146" s="50" t="s">
        <v>541</v>
      </c>
      <c r="L146" s="50" t="s">
        <v>542</v>
      </c>
    </row>
    <row r="147" spans="1:12" ht="13.5">
      <c r="A147" s="49">
        <v>39</v>
      </c>
      <c r="B147" s="49">
        <v>252</v>
      </c>
      <c r="C147" s="49">
        <v>42</v>
      </c>
      <c r="D147" s="38" t="s">
        <v>392</v>
      </c>
      <c r="E147" s="37" t="b">
        <v>0</v>
      </c>
      <c r="F147" s="39" t="s">
        <v>105</v>
      </c>
      <c r="G147" s="37" t="s">
        <v>343</v>
      </c>
      <c r="H147" s="37" t="s">
        <v>14</v>
      </c>
      <c r="I147" s="36">
        <v>87.3</v>
      </c>
      <c r="J147" s="37">
        <v>6</v>
      </c>
      <c r="K147" s="50" t="s">
        <v>541</v>
      </c>
      <c r="L147" s="50" t="s">
        <v>542</v>
      </c>
    </row>
    <row r="148" spans="1:12" ht="13.5">
      <c r="A148" s="49">
        <v>19</v>
      </c>
      <c r="B148" s="49">
        <v>275</v>
      </c>
      <c r="C148" s="49">
        <v>18</v>
      </c>
      <c r="D148" s="37" t="s">
        <v>372</v>
      </c>
      <c r="E148" s="37" t="b">
        <v>0</v>
      </c>
      <c r="F148" s="58" t="s">
        <v>105</v>
      </c>
      <c r="G148" s="37" t="s">
        <v>343</v>
      </c>
      <c r="H148" s="37" t="s">
        <v>14</v>
      </c>
      <c r="I148" s="36">
        <v>76.4</v>
      </c>
      <c r="J148" s="37">
        <v>29</v>
      </c>
      <c r="K148" s="50" t="s">
        <v>541</v>
      </c>
      <c r="L148" s="50" t="s">
        <v>542</v>
      </c>
    </row>
    <row r="149" spans="1:12" ht="13.5">
      <c r="A149" s="49">
        <v>17</v>
      </c>
      <c r="B149" s="49">
        <v>261</v>
      </c>
      <c r="C149" s="49">
        <v>22</v>
      </c>
      <c r="D149" s="37" t="s">
        <v>370</v>
      </c>
      <c r="E149" s="37" t="b">
        <v>0</v>
      </c>
      <c r="F149" s="37" t="s">
        <v>105</v>
      </c>
      <c r="G149" s="37" t="s">
        <v>343</v>
      </c>
      <c r="H149" s="37" t="s">
        <v>14</v>
      </c>
      <c r="I149" s="36">
        <v>80</v>
      </c>
      <c r="J149" s="37">
        <v>15</v>
      </c>
      <c r="K149" s="50" t="s">
        <v>541</v>
      </c>
      <c r="L149" s="50" t="s">
        <v>542</v>
      </c>
    </row>
    <row r="150" spans="1:12" ht="13.5">
      <c r="A150" s="49">
        <v>41</v>
      </c>
      <c r="B150" s="49">
        <v>142</v>
      </c>
      <c r="C150" s="49">
        <v>1</v>
      </c>
      <c r="D150" s="38" t="s">
        <v>349</v>
      </c>
      <c r="E150" s="37" t="b">
        <v>0</v>
      </c>
      <c r="F150" s="39" t="s">
        <v>105</v>
      </c>
      <c r="G150" s="37" t="s">
        <v>343</v>
      </c>
      <c r="H150" s="39" t="s">
        <v>348</v>
      </c>
      <c r="I150" s="36">
        <v>70.6</v>
      </c>
      <c r="J150" s="37">
        <v>44</v>
      </c>
      <c r="K150" s="50" t="s">
        <v>543</v>
      </c>
      <c r="L150" s="50" t="s">
        <v>544</v>
      </c>
    </row>
    <row r="151" spans="1:12" ht="13.5">
      <c r="A151" s="49">
        <v>31</v>
      </c>
      <c r="B151" s="49">
        <v>289</v>
      </c>
      <c r="C151" s="49">
        <v>33</v>
      </c>
      <c r="D151" s="54" t="s">
        <v>384</v>
      </c>
      <c r="E151" s="37" t="b">
        <v>0</v>
      </c>
      <c r="F151" s="63" t="s">
        <v>105</v>
      </c>
      <c r="G151" s="54" t="s">
        <v>343</v>
      </c>
      <c r="H151" s="54" t="s">
        <v>14</v>
      </c>
      <c r="I151" s="36">
        <v>72.2</v>
      </c>
      <c r="J151" s="37">
        <v>43</v>
      </c>
      <c r="K151" s="50" t="s">
        <v>541</v>
      </c>
      <c r="L151" s="50" t="s">
        <v>542</v>
      </c>
    </row>
    <row r="152" spans="1:12" ht="13.5">
      <c r="A152" s="49">
        <v>7</v>
      </c>
      <c r="B152" s="49">
        <v>91</v>
      </c>
      <c r="C152" s="49" t="s">
        <v>540</v>
      </c>
      <c r="D152" s="44" t="s">
        <v>235</v>
      </c>
      <c r="E152" s="37" t="b">
        <v>0</v>
      </c>
      <c r="F152" s="55" t="s">
        <v>12</v>
      </c>
      <c r="G152" s="54" t="s">
        <v>176</v>
      </c>
      <c r="H152" s="44" t="s">
        <v>95</v>
      </c>
      <c r="I152" s="49">
        <v>0</v>
      </c>
      <c r="J152" s="37"/>
      <c r="K152" s="50" t="s">
        <v>538</v>
      </c>
      <c r="L152" s="50" t="s">
        <v>539</v>
      </c>
    </row>
    <row r="153" spans="1:12" ht="13.5">
      <c r="A153" s="49">
        <v>24</v>
      </c>
      <c r="B153" s="49">
        <v>131</v>
      </c>
      <c r="C153" s="49">
        <v>15</v>
      </c>
      <c r="D153" s="44" t="s">
        <v>213</v>
      </c>
      <c r="E153" s="37" t="b">
        <v>0</v>
      </c>
      <c r="F153" s="55" t="s">
        <v>12</v>
      </c>
      <c r="G153" s="54" t="s">
        <v>176</v>
      </c>
      <c r="H153" s="44" t="s">
        <v>14</v>
      </c>
      <c r="I153" s="36">
        <v>80.6</v>
      </c>
      <c r="J153" s="37">
        <v>33</v>
      </c>
      <c r="K153" s="50" t="s">
        <v>543</v>
      </c>
      <c r="L153" s="50" t="s">
        <v>544</v>
      </c>
    </row>
    <row r="154" spans="1:12" ht="13.5">
      <c r="A154" s="49">
        <v>32</v>
      </c>
      <c r="B154" s="49">
        <v>128</v>
      </c>
      <c r="C154" s="49">
        <v>33</v>
      </c>
      <c r="D154" s="44" t="s">
        <v>221</v>
      </c>
      <c r="E154" s="37" t="b">
        <v>0</v>
      </c>
      <c r="F154" s="55" t="s">
        <v>12</v>
      </c>
      <c r="G154" s="54" t="s">
        <v>176</v>
      </c>
      <c r="H154" s="44" t="s">
        <v>14</v>
      </c>
      <c r="I154" s="36">
        <v>81.5</v>
      </c>
      <c r="J154" s="37">
        <v>30</v>
      </c>
      <c r="K154" s="50" t="s">
        <v>543</v>
      </c>
      <c r="L154" s="50" t="s">
        <v>544</v>
      </c>
    </row>
    <row r="155" spans="1:12" ht="13.5">
      <c r="A155" s="49">
        <v>1</v>
      </c>
      <c r="B155" s="49">
        <v>107</v>
      </c>
      <c r="C155" s="49">
        <v>50</v>
      </c>
      <c r="D155" s="44" t="s">
        <v>175</v>
      </c>
      <c r="E155" s="37" t="b">
        <v>0</v>
      </c>
      <c r="F155" s="55" t="s">
        <v>12</v>
      </c>
      <c r="G155" s="54" t="s">
        <v>176</v>
      </c>
      <c r="H155" s="44" t="s">
        <v>14</v>
      </c>
      <c r="I155" s="36">
        <v>86.74</v>
      </c>
      <c r="J155" s="37">
        <v>9</v>
      </c>
      <c r="K155" s="50" t="s">
        <v>543</v>
      </c>
      <c r="L155" s="50" t="s">
        <v>544</v>
      </c>
    </row>
    <row r="156" spans="1:12" ht="13.5">
      <c r="A156" s="49">
        <v>17</v>
      </c>
      <c r="B156" s="49">
        <v>129</v>
      </c>
      <c r="C156" s="49">
        <v>47</v>
      </c>
      <c r="D156" s="44" t="s">
        <v>206</v>
      </c>
      <c r="E156" s="37" t="b">
        <v>0</v>
      </c>
      <c r="F156" s="55" t="s">
        <v>12</v>
      </c>
      <c r="G156" s="54" t="s">
        <v>176</v>
      </c>
      <c r="H156" s="64" t="s">
        <v>14</v>
      </c>
      <c r="I156" s="36">
        <v>81.2</v>
      </c>
      <c r="J156" s="37">
        <v>31</v>
      </c>
      <c r="K156" s="50" t="s">
        <v>543</v>
      </c>
      <c r="L156" s="50" t="s">
        <v>544</v>
      </c>
    </row>
    <row r="157" spans="1:12" ht="13.5">
      <c r="A157" s="49">
        <v>16</v>
      </c>
      <c r="B157" s="49">
        <v>111</v>
      </c>
      <c r="C157" s="49">
        <v>27</v>
      </c>
      <c r="D157" s="44" t="s">
        <v>205</v>
      </c>
      <c r="E157" s="37" t="b">
        <v>0</v>
      </c>
      <c r="F157" s="55" t="s">
        <v>12</v>
      </c>
      <c r="G157" s="54" t="s">
        <v>176</v>
      </c>
      <c r="H157" s="61" t="s">
        <v>14</v>
      </c>
      <c r="I157" s="36">
        <v>86.2</v>
      </c>
      <c r="J157" s="37">
        <v>13</v>
      </c>
      <c r="K157" s="50" t="s">
        <v>543</v>
      </c>
      <c r="L157" s="50" t="s">
        <v>544</v>
      </c>
    </row>
    <row r="158" spans="1:12" ht="13.5">
      <c r="A158" s="49">
        <v>5</v>
      </c>
      <c r="B158" s="49">
        <v>90</v>
      </c>
      <c r="C158" s="49" t="s">
        <v>540</v>
      </c>
      <c r="D158" s="44" t="s">
        <v>232</v>
      </c>
      <c r="E158" s="37" t="b">
        <v>0</v>
      </c>
      <c r="F158" s="55" t="s">
        <v>12</v>
      </c>
      <c r="G158" s="54" t="s">
        <v>176</v>
      </c>
      <c r="H158" s="61" t="s">
        <v>95</v>
      </c>
      <c r="I158" s="49">
        <v>0</v>
      </c>
      <c r="J158" s="37"/>
      <c r="K158" s="50" t="s">
        <v>538</v>
      </c>
      <c r="L158" s="50" t="s">
        <v>539</v>
      </c>
    </row>
    <row r="159" spans="1:12" ht="13.5">
      <c r="A159" s="49">
        <v>4</v>
      </c>
      <c r="B159" s="49">
        <v>118</v>
      </c>
      <c r="C159" s="49">
        <v>43</v>
      </c>
      <c r="D159" s="61" t="s">
        <v>184</v>
      </c>
      <c r="E159" s="37" t="b">
        <v>0</v>
      </c>
      <c r="F159" s="55" t="s">
        <v>12</v>
      </c>
      <c r="G159" s="54" t="s">
        <v>176</v>
      </c>
      <c r="H159" s="44" t="s">
        <v>14</v>
      </c>
      <c r="I159" s="36">
        <v>83.54</v>
      </c>
      <c r="J159" s="37">
        <v>20</v>
      </c>
      <c r="K159" s="50" t="s">
        <v>543</v>
      </c>
      <c r="L159" s="50" t="s">
        <v>544</v>
      </c>
    </row>
    <row r="160" spans="1:12" ht="13.5">
      <c r="A160" s="49">
        <v>18</v>
      </c>
      <c r="B160" s="49">
        <v>121</v>
      </c>
      <c r="C160" s="49">
        <v>5</v>
      </c>
      <c r="D160" s="44" t="s">
        <v>207</v>
      </c>
      <c r="E160" s="37" t="b">
        <v>0</v>
      </c>
      <c r="F160" s="55" t="s">
        <v>12</v>
      </c>
      <c r="G160" s="54" t="s">
        <v>176</v>
      </c>
      <c r="H160" s="61" t="s">
        <v>14</v>
      </c>
      <c r="I160" s="36">
        <v>82.8</v>
      </c>
      <c r="J160" s="37">
        <v>23</v>
      </c>
      <c r="K160" s="50" t="s">
        <v>543</v>
      </c>
      <c r="L160" s="50" t="s">
        <v>544</v>
      </c>
    </row>
    <row r="161" spans="1:12" ht="13.5">
      <c r="A161" s="49">
        <v>25</v>
      </c>
      <c r="B161" s="49">
        <v>105</v>
      </c>
      <c r="C161" s="49">
        <v>41</v>
      </c>
      <c r="D161" s="62" t="s">
        <v>214</v>
      </c>
      <c r="E161" s="37" t="b">
        <v>0</v>
      </c>
      <c r="F161" s="55" t="s">
        <v>12</v>
      </c>
      <c r="G161" s="54" t="s">
        <v>176</v>
      </c>
      <c r="H161" s="44" t="s">
        <v>14</v>
      </c>
      <c r="I161" s="36">
        <v>87.8</v>
      </c>
      <c r="J161" s="37">
        <v>6</v>
      </c>
      <c r="K161" s="50" t="s">
        <v>543</v>
      </c>
      <c r="L161" s="50" t="s">
        <v>544</v>
      </c>
    </row>
    <row r="162" spans="1:12" ht="13.5">
      <c r="A162" s="49">
        <v>23</v>
      </c>
      <c r="B162" s="49">
        <v>114</v>
      </c>
      <c r="C162" s="49">
        <v>6</v>
      </c>
      <c r="D162" s="44" t="s">
        <v>212</v>
      </c>
      <c r="E162" s="37" t="b">
        <v>0</v>
      </c>
      <c r="F162" s="55" t="s">
        <v>12</v>
      </c>
      <c r="G162" s="54" t="s">
        <v>176</v>
      </c>
      <c r="H162" s="44" t="s">
        <v>14</v>
      </c>
      <c r="I162" s="36">
        <v>85.6</v>
      </c>
      <c r="J162" s="37">
        <v>16</v>
      </c>
      <c r="K162" s="50" t="s">
        <v>543</v>
      </c>
      <c r="L162" s="50" t="s">
        <v>544</v>
      </c>
    </row>
    <row r="163" spans="1:12" ht="13.5">
      <c r="A163" s="49">
        <v>33</v>
      </c>
      <c r="B163" s="49">
        <v>133</v>
      </c>
      <c r="C163" s="49">
        <v>34</v>
      </c>
      <c r="D163" s="44" t="s">
        <v>222</v>
      </c>
      <c r="E163" s="37" t="b">
        <v>0</v>
      </c>
      <c r="F163" s="55" t="s">
        <v>12</v>
      </c>
      <c r="G163" s="54" t="s">
        <v>176</v>
      </c>
      <c r="H163" s="44" t="s">
        <v>14</v>
      </c>
      <c r="I163" s="36">
        <v>79.2</v>
      </c>
      <c r="J163" s="37">
        <v>35</v>
      </c>
      <c r="K163" s="50" t="s">
        <v>543</v>
      </c>
      <c r="L163" s="50" t="s">
        <v>544</v>
      </c>
    </row>
    <row r="164" spans="1:12" ht="13.5">
      <c r="A164" s="49">
        <v>31</v>
      </c>
      <c r="B164" s="49">
        <v>136</v>
      </c>
      <c r="C164" s="49">
        <v>2</v>
      </c>
      <c r="D164" s="44" t="s">
        <v>220</v>
      </c>
      <c r="E164" s="37" t="b">
        <v>0</v>
      </c>
      <c r="F164" s="55" t="s">
        <v>12</v>
      </c>
      <c r="G164" s="54" t="s">
        <v>176</v>
      </c>
      <c r="H164" s="44" t="s">
        <v>14</v>
      </c>
      <c r="I164" s="36">
        <v>76.5</v>
      </c>
      <c r="J164" s="37">
        <v>38</v>
      </c>
      <c r="K164" s="50" t="s">
        <v>543</v>
      </c>
      <c r="L164" s="50" t="s">
        <v>544</v>
      </c>
    </row>
    <row r="165" spans="1:12" ht="13.5">
      <c r="A165" s="49">
        <v>11</v>
      </c>
      <c r="B165" s="49">
        <v>99</v>
      </c>
      <c r="C165" s="49">
        <v>18</v>
      </c>
      <c r="D165" s="61" t="s">
        <v>199</v>
      </c>
      <c r="E165" s="37" t="b">
        <v>0</v>
      </c>
      <c r="F165" s="55" t="s">
        <v>12</v>
      </c>
      <c r="G165" s="54" t="s">
        <v>176</v>
      </c>
      <c r="H165" s="61" t="s">
        <v>14</v>
      </c>
      <c r="I165" s="36">
        <v>90.3</v>
      </c>
      <c r="J165" s="37">
        <v>1</v>
      </c>
      <c r="K165" s="50" t="s">
        <v>543</v>
      </c>
      <c r="L165" s="50" t="s">
        <v>544</v>
      </c>
    </row>
    <row r="166" spans="1:12" ht="13.5">
      <c r="A166" s="49">
        <v>30</v>
      </c>
      <c r="B166" s="49">
        <v>110</v>
      </c>
      <c r="C166" s="49">
        <v>32</v>
      </c>
      <c r="D166" s="44" t="s">
        <v>219</v>
      </c>
      <c r="E166" s="37" t="b">
        <v>0</v>
      </c>
      <c r="F166" s="55" t="s">
        <v>12</v>
      </c>
      <c r="G166" s="54" t="s">
        <v>176</v>
      </c>
      <c r="H166" s="61" t="s">
        <v>14</v>
      </c>
      <c r="I166" s="36">
        <v>86.3</v>
      </c>
      <c r="J166" s="37">
        <v>12</v>
      </c>
      <c r="K166" s="50" t="s">
        <v>543</v>
      </c>
      <c r="L166" s="50" t="s">
        <v>544</v>
      </c>
    </row>
    <row r="167" spans="1:12" ht="13.5">
      <c r="A167" s="49">
        <v>8</v>
      </c>
      <c r="B167" s="49">
        <v>86</v>
      </c>
      <c r="C167" s="49">
        <v>3</v>
      </c>
      <c r="D167" s="44" t="s">
        <v>237</v>
      </c>
      <c r="E167" s="37" t="b">
        <v>0</v>
      </c>
      <c r="F167" s="55" t="s">
        <v>12</v>
      </c>
      <c r="G167" s="54" t="s">
        <v>176</v>
      </c>
      <c r="H167" s="44" t="s">
        <v>95</v>
      </c>
      <c r="I167" s="36">
        <v>67.4</v>
      </c>
      <c r="J167" s="37">
        <v>36</v>
      </c>
      <c r="K167" s="50" t="s">
        <v>538</v>
      </c>
      <c r="L167" s="50" t="s">
        <v>539</v>
      </c>
    </row>
    <row r="168" spans="1:12" ht="13.5">
      <c r="A168" s="49">
        <v>36</v>
      </c>
      <c r="B168" s="49">
        <v>145</v>
      </c>
      <c r="C168" s="49"/>
      <c r="D168" s="44" t="s">
        <v>225</v>
      </c>
      <c r="E168" s="37" t="b">
        <v>0</v>
      </c>
      <c r="F168" s="55" t="s">
        <v>12</v>
      </c>
      <c r="G168" s="54" t="s">
        <v>176</v>
      </c>
      <c r="H168" s="61" t="s">
        <v>14</v>
      </c>
      <c r="I168" s="36">
        <v>0</v>
      </c>
      <c r="J168" s="37"/>
      <c r="K168" s="50" t="s">
        <v>543</v>
      </c>
      <c r="L168" s="50" t="s">
        <v>544</v>
      </c>
    </row>
    <row r="169" spans="1:12" ht="13.5">
      <c r="A169" s="49">
        <v>9</v>
      </c>
      <c r="B169" s="49">
        <v>92</v>
      </c>
      <c r="C169" s="49" t="s">
        <v>540</v>
      </c>
      <c r="D169" s="60" t="s">
        <v>238</v>
      </c>
      <c r="E169" s="37" t="b">
        <v>0</v>
      </c>
      <c r="F169" s="55" t="s">
        <v>12</v>
      </c>
      <c r="G169" s="54" t="s">
        <v>176</v>
      </c>
      <c r="H169" s="60" t="s">
        <v>95</v>
      </c>
      <c r="I169" s="49">
        <v>0</v>
      </c>
      <c r="J169" s="37"/>
      <c r="K169" s="50" t="s">
        <v>538</v>
      </c>
      <c r="L169" s="50" t="s">
        <v>539</v>
      </c>
    </row>
    <row r="170" spans="1:12" ht="13.5">
      <c r="A170" s="49">
        <v>26</v>
      </c>
      <c r="B170" s="49">
        <v>132</v>
      </c>
      <c r="C170" s="49">
        <v>45</v>
      </c>
      <c r="D170" s="61" t="s">
        <v>215</v>
      </c>
      <c r="E170" s="37" t="b">
        <v>0</v>
      </c>
      <c r="F170" s="55" t="s">
        <v>12</v>
      </c>
      <c r="G170" s="54" t="s">
        <v>176</v>
      </c>
      <c r="H170" s="44" t="s">
        <v>14</v>
      </c>
      <c r="I170" s="36">
        <v>80</v>
      </c>
      <c r="J170" s="37">
        <v>34</v>
      </c>
      <c r="K170" s="50" t="s">
        <v>543</v>
      </c>
      <c r="L170" s="50" t="s">
        <v>544</v>
      </c>
    </row>
    <row r="171" spans="1:12" ht="13.5">
      <c r="A171" s="49">
        <v>10</v>
      </c>
      <c r="B171" s="49">
        <v>116</v>
      </c>
      <c r="C171" s="49">
        <v>22</v>
      </c>
      <c r="D171" s="44" t="s">
        <v>197</v>
      </c>
      <c r="E171" s="37" t="b">
        <v>0</v>
      </c>
      <c r="F171" s="55" t="s">
        <v>12</v>
      </c>
      <c r="G171" s="54" t="s">
        <v>176</v>
      </c>
      <c r="H171" s="44" t="s">
        <v>14</v>
      </c>
      <c r="I171" s="36">
        <v>84.1</v>
      </c>
      <c r="J171" s="37">
        <v>18</v>
      </c>
      <c r="K171" s="50" t="s">
        <v>543</v>
      </c>
      <c r="L171" s="50" t="s">
        <v>544</v>
      </c>
    </row>
    <row r="172" spans="1:12" ht="13.5">
      <c r="A172" s="49">
        <v>6</v>
      </c>
      <c r="B172" s="49">
        <v>141</v>
      </c>
      <c r="C172" s="49">
        <v>37</v>
      </c>
      <c r="D172" s="44" t="s">
        <v>189</v>
      </c>
      <c r="E172" s="37" t="b">
        <v>0</v>
      </c>
      <c r="F172" s="55" t="s">
        <v>12</v>
      </c>
      <c r="G172" s="54" t="s">
        <v>176</v>
      </c>
      <c r="H172" s="61" t="s">
        <v>14</v>
      </c>
      <c r="I172" s="36">
        <v>73</v>
      </c>
      <c r="J172" s="37">
        <v>43</v>
      </c>
      <c r="K172" s="50" t="s">
        <v>543</v>
      </c>
      <c r="L172" s="50" t="s">
        <v>544</v>
      </c>
    </row>
    <row r="173" spans="1:12" ht="13.5">
      <c r="A173" s="49">
        <v>9</v>
      </c>
      <c r="B173" s="49">
        <v>113</v>
      </c>
      <c r="C173" s="49">
        <v>44</v>
      </c>
      <c r="D173" s="44" t="s">
        <v>195</v>
      </c>
      <c r="E173" s="37" t="b">
        <v>0</v>
      </c>
      <c r="F173" s="55" t="s">
        <v>12</v>
      </c>
      <c r="G173" s="54" t="s">
        <v>176</v>
      </c>
      <c r="H173" s="44" t="s">
        <v>14</v>
      </c>
      <c r="I173" s="36">
        <v>85.9</v>
      </c>
      <c r="J173" s="37">
        <v>15</v>
      </c>
      <c r="K173" s="50" t="s">
        <v>543</v>
      </c>
      <c r="L173" s="50" t="s">
        <v>544</v>
      </c>
    </row>
    <row r="174" spans="1:12" ht="13.5">
      <c r="A174" s="49">
        <v>34</v>
      </c>
      <c r="B174" s="49">
        <v>127</v>
      </c>
      <c r="C174" s="49">
        <v>49</v>
      </c>
      <c r="D174" s="44" t="s">
        <v>223</v>
      </c>
      <c r="E174" s="37" t="b">
        <v>0</v>
      </c>
      <c r="F174" s="55" t="s">
        <v>12</v>
      </c>
      <c r="G174" s="54" t="s">
        <v>176</v>
      </c>
      <c r="H174" s="44" t="s">
        <v>14</v>
      </c>
      <c r="I174" s="36">
        <v>81.76</v>
      </c>
      <c r="J174" s="37">
        <v>29</v>
      </c>
      <c r="K174" s="50" t="s">
        <v>543</v>
      </c>
      <c r="L174" s="50" t="s">
        <v>544</v>
      </c>
    </row>
    <row r="175" spans="1:12" ht="13.5">
      <c r="A175" s="49">
        <v>12</v>
      </c>
      <c r="B175" s="49">
        <v>143</v>
      </c>
      <c r="C175" s="49"/>
      <c r="D175" s="44" t="s">
        <v>200</v>
      </c>
      <c r="E175" s="37" t="b">
        <v>0</v>
      </c>
      <c r="F175" s="55" t="s">
        <v>12</v>
      </c>
      <c r="G175" s="54" t="s">
        <v>176</v>
      </c>
      <c r="H175" s="44" t="s">
        <v>14</v>
      </c>
      <c r="I175" s="36">
        <v>0</v>
      </c>
      <c r="J175" s="37"/>
      <c r="K175" s="50" t="s">
        <v>543</v>
      </c>
      <c r="L175" s="50" t="s">
        <v>544</v>
      </c>
    </row>
    <row r="176" spans="1:12" ht="13.5">
      <c r="A176" s="49">
        <v>19</v>
      </c>
      <c r="B176" s="49">
        <v>104</v>
      </c>
      <c r="C176" s="49">
        <v>42</v>
      </c>
      <c r="D176" s="44" t="s">
        <v>208</v>
      </c>
      <c r="E176" s="37" t="b">
        <v>0</v>
      </c>
      <c r="F176" s="55" t="s">
        <v>12</v>
      </c>
      <c r="G176" s="54" t="s">
        <v>176</v>
      </c>
      <c r="H176" s="61" t="s">
        <v>14</v>
      </c>
      <c r="I176" s="36">
        <v>87.8</v>
      </c>
      <c r="J176" s="37">
        <v>6</v>
      </c>
      <c r="K176" s="50" t="s">
        <v>543</v>
      </c>
      <c r="L176" s="50" t="s">
        <v>544</v>
      </c>
    </row>
    <row r="177" spans="1:12" ht="13.5">
      <c r="A177" s="49">
        <v>1</v>
      </c>
      <c r="B177" s="49">
        <v>70</v>
      </c>
      <c r="C177" s="49">
        <v>39</v>
      </c>
      <c r="D177" s="60" t="s">
        <v>227</v>
      </c>
      <c r="E177" s="37" t="b">
        <v>0</v>
      </c>
      <c r="F177" s="55" t="s">
        <v>12</v>
      </c>
      <c r="G177" s="54" t="s">
        <v>176</v>
      </c>
      <c r="H177" s="44" t="s">
        <v>95</v>
      </c>
      <c r="I177" s="36">
        <v>74.4</v>
      </c>
      <c r="J177" s="37">
        <v>20</v>
      </c>
      <c r="K177" s="50" t="s">
        <v>538</v>
      </c>
      <c r="L177" s="50" t="s">
        <v>539</v>
      </c>
    </row>
    <row r="178" spans="1:12" ht="13.5">
      <c r="A178" s="49">
        <v>11</v>
      </c>
      <c r="B178" s="49">
        <v>76</v>
      </c>
      <c r="C178" s="49">
        <v>38</v>
      </c>
      <c r="D178" s="44" t="s">
        <v>242</v>
      </c>
      <c r="E178" s="37" t="b">
        <v>0</v>
      </c>
      <c r="F178" s="55" t="s">
        <v>12</v>
      </c>
      <c r="G178" s="54" t="s">
        <v>176</v>
      </c>
      <c r="H178" s="44" t="s">
        <v>156</v>
      </c>
      <c r="I178" s="36">
        <v>72.6</v>
      </c>
      <c r="J178" s="37">
        <v>26</v>
      </c>
      <c r="K178" s="50" t="s">
        <v>538</v>
      </c>
      <c r="L178" s="50" t="s">
        <v>539</v>
      </c>
    </row>
    <row r="179" spans="1:12" ht="13.5">
      <c r="A179" s="49">
        <v>22</v>
      </c>
      <c r="B179" s="49">
        <v>108</v>
      </c>
      <c r="C179" s="49">
        <v>17</v>
      </c>
      <c r="D179" s="44" t="s">
        <v>211</v>
      </c>
      <c r="E179" s="37" t="b">
        <v>0</v>
      </c>
      <c r="F179" s="55" t="s">
        <v>12</v>
      </c>
      <c r="G179" s="54" t="s">
        <v>176</v>
      </c>
      <c r="H179" s="44" t="s">
        <v>14</v>
      </c>
      <c r="I179" s="36">
        <v>86.6</v>
      </c>
      <c r="J179" s="37">
        <v>10</v>
      </c>
      <c r="K179" s="50" t="s">
        <v>543</v>
      </c>
      <c r="L179" s="50" t="s">
        <v>544</v>
      </c>
    </row>
    <row r="180" spans="1:12" ht="13.5">
      <c r="A180" s="49">
        <v>7</v>
      </c>
      <c r="B180" s="49">
        <v>125</v>
      </c>
      <c r="C180" s="49">
        <v>7</v>
      </c>
      <c r="D180" s="61" t="s">
        <v>191</v>
      </c>
      <c r="E180" s="37" t="b">
        <v>0</v>
      </c>
      <c r="F180" s="55" t="s">
        <v>12</v>
      </c>
      <c r="G180" s="54" t="s">
        <v>176</v>
      </c>
      <c r="H180" s="44" t="s">
        <v>14</v>
      </c>
      <c r="I180" s="36">
        <v>82</v>
      </c>
      <c r="J180" s="37">
        <v>27</v>
      </c>
      <c r="K180" s="50" t="s">
        <v>543</v>
      </c>
      <c r="L180" s="50" t="s">
        <v>544</v>
      </c>
    </row>
    <row r="181" spans="1:12" ht="13.5">
      <c r="A181" s="49">
        <v>35</v>
      </c>
      <c r="B181" s="49">
        <v>135</v>
      </c>
      <c r="C181" s="49">
        <v>38</v>
      </c>
      <c r="D181" s="44" t="s">
        <v>224</v>
      </c>
      <c r="E181" s="37" t="b">
        <v>0</v>
      </c>
      <c r="F181" s="55" t="s">
        <v>12</v>
      </c>
      <c r="G181" s="54" t="s">
        <v>176</v>
      </c>
      <c r="H181" s="61" t="s">
        <v>14</v>
      </c>
      <c r="I181" s="36">
        <v>78.2</v>
      </c>
      <c r="J181" s="37">
        <v>37</v>
      </c>
      <c r="K181" s="50" t="s">
        <v>543</v>
      </c>
      <c r="L181" s="50" t="s">
        <v>544</v>
      </c>
    </row>
    <row r="182" spans="1:12" ht="13.5">
      <c r="A182" s="49">
        <v>6</v>
      </c>
      <c r="B182" s="49">
        <v>84</v>
      </c>
      <c r="C182" s="49">
        <v>27</v>
      </c>
      <c r="D182" s="61" t="s">
        <v>234</v>
      </c>
      <c r="E182" s="37" t="b">
        <v>0</v>
      </c>
      <c r="F182" s="55" t="s">
        <v>12</v>
      </c>
      <c r="G182" s="54" t="s">
        <v>176</v>
      </c>
      <c r="H182" s="44" t="s">
        <v>95</v>
      </c>
      <c r="I182" s="36">
        <v>68.6</v>
      </c>
      <c r="J182" s="37">
        <v>34</v>
      </c>
      <c r="K182" s="50" t="s">
        <v>538</v>
      </c>
      <c r="L182" s="50" t="s">
        <v>539</v>
      </c>
    </row>
    <row r="183" spans="1:12" ht="13.5">
      <c r="A183" s="49">
        <v>8</v>
      </c>
      <c r="B183" s="49">
        <v>119</v>
      </c>
      <c r="C183" s="49">
        <v>19</v>
      </c>
      <c r="D183" s="44" t="s">
        <v>193</v>
      </c>
      <c r="E183" s="37" t="b">
        <v>0</v>
      </c>
      <c r="F183" s="55" t="s">
        <v>12</v>
      </c>
      <c r="G183" s="54" t="s">
        <v>176</v>
      </c>
      <c r="H183" s="44" t="s">
        <v>14</v>
      </c>
      <c r="I183" s="36">
        <v>83.4</v>
      </c>
      <c r="J183" s="37">
        <v>21</v>
      </c>
      <c r="K183" s="50" t="s">
        <v>543</v>
      </c>
      <c r="L183" s="50" t="s">
        <v>544</v>
      </c>
    </row>
    <row r="184" spans="1:12" ht="13.5">
      <c r="A184" s="49">
        <v>15</v>
      </c>
      <c r="B184" s="49">
        <v>101</v>
      </c>
      <c r="C184" s="49">
        <v>28</v>
      </c>
      <c r="D184" s="44" t="s">
        <v>204</v>
      </c>
      <c r="E184" s="37" t="b">
        <v>0</v>
      </c>
      <c r="F184" s="55" t="s">
        <v>12</v>
      </c>
      <c r="G184" s="54" t="s">
        <v>176</v>
      </c>
      <c r="H184" s="61" t="s">
        <v>14</v>
      </c>
      <c r="I184" s="36">
        <v>89.6</v>
      </c>
      <c r="J184" s="37">
        <v>3</v>
      </c>
      <c r="K184" s="50" t="s">
        <v>543</v>
      </c>
      <c r="L184" s="50" t="s">
        <v>544</v>
      </c>
    </row>
    <row r="185" spans="1:12" ht="13.5">
      <c r="A185" s="49">
        <v>28</v>
      </c>
      <c r="B185" s="49">
        <v>112</v>
      </c>
      <c r="C185" s="49">
        <v>16</v>
      </c>
      <c r="D185" s="44" t="s">
        <v>217</v>
      </c>
      <c r="E185" s="37" t="b">
        <v>0</v>
      </c>
      <c r="F185" s="55" t="s">
        <v>12</v>
      </c>
      <c r="G185" s="54" t="s">
        <v>176</v>
      </c>
      <c r="H185" s="44" t="s">
        <v>14</v>
      </c>
      <c r="I185" s="36">
        <v>86.2</v>
      </c>
      <c r="J185" s="37">
        <v>13</v>
      </c>
      <c r="K185" s="50" t="s">
        <v>543</v>
      </c>
      <c r="L185" s="50" t="s">
        <v>544</v>
      </c>
    </row>
    <row r="186" spans="1:12" ht="13.5">
      <c r="A186" s="49">
        <v>2</v>
      </c>
      <c r="B186" s="49">
        <v>109</v>
      </c>
      <c r="C186" s="49">
        <v>48</v>
      </c>
      <c r="D186" s="44" t="s">
        <v>179</v>
      </c>
      <c r="E186" s="37" t="b">
        <v>0</v>
      </c>
      <c r="F186" s="55" t="s">
        <v>12</v>
      </c>
      <c r="G186" s="54" t="s">
        <v>176</v>
      </c>
      <c r="H186" s="44" t="s">
        <v>14</v>
      </c>
      <c r="I186" s="36">
        <v>86.36</v>
      </c>
      <c r="J186" s="37">
        <v>11</v>
      </c>
      <c r="K186" s="50" t="s">
        <v>543</v>
      </c>
      <c r="L186" s="50" t="s">
        <v>544</v>
      </c>
    </row>
    <row r="187" spans="1:12" ht="13.5">
      <c r="A187" s="49">
        <v>21</v>
      </c>
      <c r="B187" s="49">
        <v>144</v>
      </c>
      <c r="C187" s="49"/>
      <c r="D187" s="44" t="s">
        <v>210</v>
      </c>
      <c r="E187" s="37" t="b">
        <v>0</v>
      </c>
      <c r="F187" s="55" t="s">
        <v>12</v>
      </c>
      <c r="G187" s="54" t="s">
        <v>176</v>
      </c>
      <c r="H187" s="44" t="s">
        <v>14</v>
      </c>
      <c r="I187" s="36">
        <v>0</v>
      </c>
      <c r="J187" s="37"/>
      <c r="K187" s="50" t="s">
        <v>543</v>
      </c>
      <c r="L187" s="50" t="s">
        <v>544</v>
      </c>
    </row>
    <row r="188" spans="1:12" ht="13.5">
      <c r="A188" s="49">
        <v>13</v>
      </c>
      <c r="B188" s="49">
        <v>94</v>
      </c>
      <c r="C188" s="49" t="s">
        <v>540</v>
      </c>
      <c r="D188" s="44" t="s">
        <v>244</v>
      </c>
      <c r="E188" s="37" t="b">
        <v>0</v>
      </c>
      <c r="F188" s="55" t="s">
        <v>105</v>
      </c>
      <c r="G188" s="54" t="s">
        <v>176</v>
      </c>
      <c r="H188" s="44" t="s">
        <v>156</v>
      </c>
      <c r="I188" s="49">
        <v>0</v>
      </c>
      <c r="J188" s="37"/>
      <c r="K188" s="50" t="s">
        <v>538</v>
      </c>
      <c r="L188" s="50" t="s">
        <v>539</v>
      </c>
    </row>
    <row r="189" spans="1:12" ht="13.5">
      <c r="A189" s="49">
        <v>3</v>
      </c>
      <c r="B189" s="49">
        <v>134</v>
      </c>
      <c r="C189" s="49">
        <v>4</v>
      </c>
      <c r="D189" s="44" t="s">
        <v>181</v>
      </c>
      <c r="E189" s="37" t="b">
        <v>0</v>
      </c>
      <c r="F189" s="55" t="s">
        <v>12</v>
      </c>
      <c r="G189" s="54" t="s">
        <v>176</v>
      </c>
      <c r="H189" s="44" t="s">
        <v>14</v>
      </c>
      <c r="I189" s="36">
        <v>79</v>
      </c>
      <c r="J189" s="37">
        <v>36</v>
      </c>
      <c r="K189" s="50" t="s">
        <v>543</v>
      </c>
      <c r="L189" s="50" t="s">
        <v>544</v>
      </c>
    </row>
    <row r="190" spans="1:12" ht="13.5">
      <c r="A190" s="49">
        <v>20</v>
      </c>
      <c r="B190" s="49">
        <v>106</v>
      </c>
      <c r="C190" s="49">
        <v>29</v>
      </c>
      <c r="D190" s="44" t="s">
        <v>209</v>
      </c>
      <c r="E190" s="37" t="b">
        <v>0</v>
      </c>
      <c r="F190" s="55" t="s">
        <v>12</v>
      </c>
      <c r="G190" s="54" t="s">
        <v>176</v>
      </c>
      <c r="H190" s="61" t="s">
        <v>14</v>
      </c>
      <c r="I190" s="36">
        <v>86.9</v>
      </c>
      <c r="J190" s="37">
        <v>8</v>
      </c>
      <c r="K190" s="50" t="s">
        <v>543</v>
      </c>
      <c r="L190" s="50" t="s">
        <v>544</v>
      </c>
    </row>
    <row r="191" spans="1:12" ht="13.5">
      <c r="A191" s="49">
        <v>4</v>
      </c>
      <c r="B191" s="49">
        <v>75</v>
      </c>
      <c r="C191" s="49">
        <v>19</v>
      </c>
      <c r="D191" s="61" t="s">
        <v>231</v>
      </c>
      <c r="E191" s="37" t="b">
        <v>0</v>
      </c>
      <c r="F191" s="55" t="s">
        <v>12</v>
      </c>
      <c r="G191" s="54" t="s">
        <v>176</v>
      </c>
      <c r="H191" s="61" t="s">
        <v>95</v>
      </c>
      <c r="I191" s="36">
        <v>73</v>
      </c>
      <c r="J191" s="37">
        <v>25</v>
      </c>
      <c r="K191" s="50" t="s">
        <v>538</v>
      </c>
      <c r="L191" s="50" t="s">
        <v>539</v>
      </c>
    </row>
    <row r="192" spans="1:12" ht="24" customHeight="1">
      <c r="A192" s="49">
        <v>12</v>
      </c>
      <c r="B192" s="49">
        <v>93</v>
      </c>
      <c r="C192" s="49" t="s">
        <v>540</v>
      </c>
      <c r="D192" s="44" t="s">
        <v>243</v>
      </c>
      <c r="E192" s="37" t="b">
        <v>0</v>
      </c>
      <c r="F192" s="55" t="s">
        <v>105</v>
      </c>
      <c r="G192" s="54" t="s">
        <v>176</v>
      </c>
      <c r="H192" s="44" t="s">
        <v>156</v>
      </c>
      <c r="I192" s="49">
        <v>0</v>
      </c>
      <c r="J192" s="37"/>
      <c r="K192" s="50" t="s">
        <v>538</v>
      </c>
      <c r="L192" s="50" t="s">
        <v>539</v>
      </c>
    </row>
    <row r="193" spans="1:12" ht="24" customHeight="1">
      <c r="A193" s="49">
        <v>14</v>
      </c>
      <c r="B193" s="49">
        <v>72</v>
      </c>
      <c r="C193" s="49">
        <v>32</v>
      </c>
      <c r="D193" s="44" t="s">
        <v>245</v>
      </c>
      <c r="E193" s="37" t="b">
        <v>0</v>
      </c>
      <c r="F193" s="55" t="s">
        <v>12</v>
      </c>
      <c r="G193" s="54" t="s">
        <v>176</v>
      </c>
      <c r="H193" s="44" t="s">
        <v>156</v>
      </c>
      <c r="I193" s="36">
        <v>73.8</v>
      </c>
      <c r="J193" s="37">
        <v>22</v>
      </c>
      <c r="K193" s="50" t="s">
        <v>538</v>
      </c>
      <c r="L193" s="50" t="s">
        <v>539</v>
      </c>
    </row>
    <row r="194" spans="1:12" ht="24" customHeight="1">
      <c r="A194" s="49">
        <v>5</v>
      </c>
      <c r="B194" s="49">
        <v>117</v>
      </c>
      <c r="C194" s="49">
        <v>13</v>
      </c>
      <c r="D194" s="44" t="s">
        <v>186</v>
      </c>
      <c r="E194" s="37" t="b">
        <v>0</v>
      </c>
      <c r="F194" s="55" t="s">
        <v>12</v>
      </c>
      <c r="G194" s="54" t="s">
        <v>176</v>
      </c>
      <c r="H194" s="44" t="s">
        <v>14</v>
      </c>
      <c r="I194" s="36">
        <v>84</v>
      </c>
      <c r="J194" s="37">
        <v>19</v>
      </c>
      <c r="K194" s="50" t="s">
        <v>543</v>
      </c>
      <c r="L194" s="50" t="s">
        <v>544</v>
      </c>
    </row>
    <row r="195" spans="1:12" ht="24" customHeight="1">
      <c r="A195" s="49">
        <v>2</v>
      </c>
      <c r="B195" s="49">
        <v>79</v>
      </c>
      <c r="C195" s="49">
        <v>30</v>
      </c>
      <c r="D195" s="44" t="s">
        <v>229</v>
      </c>
      <c r="E195" s="37" t="b">
        <v>0</v>
      </c>
      <c r="F195" s="55" t="s">
        <v>12</v>
      </c>
      <c r="G195" s="54" t="s">
        <v>176</v>
      </c>
      <c r="H195" s="44" t="s">
        <v>95</v>
      </c>
      <c r="I195" s="36">
        <v>72.2</v>
      </c>
      <c r="J195" s="37">
        <v>29</v>
      </c>
      <c r="K195" s="50" t="s">
        <v>538</v>
      </c>
      <c r="L195" s="50" t="s">
        <v>539</v>
      </c>
    </row>
    <row r="196" spans="1:12" ht="24" customHeight="1">
      <c r="A196" s="49">
        <v>3</v>
      </c>
      <c r="B196" s="49">
        <v>73</v>
      </c>
      <c r="C196" s="49">
        <v>40</v>
      </c>
      <c r="D196" s="44" t="s">
        <v>230</v>
      </c>
      <c r="E196" s="37" t="b">
        <v>0</v>
      </c>
      <c r="F196" s="55" t="s">
        <v>12</v>
      </c>
      <c r="G196" s="54" t="s">
        <v>176</v>
      </c>
      <c r="H196" s="44" t="s">
        <v>95</v>
      </c>
      <c r="I196" s="36">
        <v>73.6</v>
      </c>
      <c r="J196" s="37">
        <v>23</v>
      </c>
      <c r="K196" s="50" t="s">
        <v>538</v>
      </c>
      <c r="L196" s="50" t="s">
        <v>539</v>
      </c>
    </row>
    <row r="197" spans="1:12" ht="24" customHeight="1">
      <c r="A197" s="49">
        <v>27</v>
      </c>
      <c r="B197" s="49">
        <v>124</v>
      </c>
      <c r="C197" s="49">
        <v>31</v>
      </c>
      <c r="D197" s="44" t="s">
        <v>216</v>
      </c>
      <c r="E197" s="37" t="b">
        <v>0</v>
      </c>
      <c r="F197" s="55" t="s">
        <v>12</v>
      </c>
      <c r="G197" s="54" t="s">
        <v>176</v>
      </c>
      <c r="H197" s="44" t="s">
        <v>14</v>
      </c>
      <c r="I197" s="36">
        <v>82.2</v>
      </c>
      <c r="J197" s="37">
        <v>26</v>
      </c>
      <c r="K197" s="50" t="s">
        <v>543</v>
      </c>
      <c r="L197" s="50" t="s">
        <v>544</v>
      </c>
    </row>
    <row r="198" spans="1:12" ht="24" customHeight="1">
      <c r="A198" s="49">
        <v>14</v>
      </c>
      <c r="B198" s="49">
        <v>126</v>
      </c>
      <c r="C198" s="49">
        <v>23</v>
      </c>
      <c r="D198" s="61" t="s">
        <v>202</v>
      </c>
      <c r="E198" s="37" t="b">
        <v>0</v>
      </c>
      <c r="F198" s="55" t="s">
        <v>12</v>
      </c>
      <c r="G198" s="54" t="s">
        <v>176</v>
      </c>
      <c r="H198" s="61" t="s">
        <v>14</v>
      </c>
      <c r="I198" s="36">
        <v>81.8</v>
      </c>
      <c r="J198" s="37">
        <v>28</v>
      </c>
      <c r="K198" s="50" t="s">
        <v>543</v>
      </c>
      <c r="L198" s="50" t="s">
        <v>544</v>
      </c>
    </row>
    <row r="199" spans="1:12" ht="24" customHeight="1">
      <c r="A199" s="49">
        <v>10</v>
      </c>
      <c r="B199" s="49">
        <v>78</v>
      </c>
      <c r="C199" s="49">
        <v>15</v>
      </c>
      <c r="D199" s="44" t="s">
        <v>240</v>
      </c>
      <c r="E199" s="37" t="b">
        <v>0</v>
      </c>
      <c r="F199" s="55" t="s">
        <v>105</v>
      </c>
      <c r="G199" s="54" t="s">
        <v>176</v>
      </c>
      <c r="H199" s="44" t="s">
        <v>156</v>
      </c>
      <c r="I199" s="36">
        <v>72.4</v>
      </c>
      <c r="J199" s="37">
        <v>28</v>
      </c>
      <c r="K199" s="50" t="s">
        <v>538</v>
      </c>
      <c r="L199" s="50" t="s">
        <v>539</v>
      </c>
    </row>
    <row r="200" spans="1:12" ht="24" customHeight="1">
      <c r="A200" s="49">
        <v>13</v>
      </c>
      <c r="B200" s="49">
        <v>100</v>
      </c>
      <c r="C200" s="49">
        <v>9</v>
      </c>
      <c r="D200" s="44" t="s">
        <v>201</v>
      </c>
      <c r="E200" s="37" t="b">
        <v>0</v>
      </c>
      <c r="F200" s="55" t="s">
        <v>12</v>
      </c>
      <c r="G200" s="54" t="s">
        <v>176</v>
      </c>
      <c r="H200" s="44" t="s">
        <v>14</v>
      </c>
      <c r="I200" s="36">
        <v>90</v>
      </c>
      <c r="J200" s="37">
        <v>2</v>
      </c>
      <c r="K200" s="50" t="s">
        <v>543</v>
      </c>
      <c r="L200" s="50" t="s">
        <v>544</v>
      </c>
    </row>
    <row r="201" spans="1:12" ht="13.5">
      <c r="A201" s="49">
        <v>29</v>
      </c>
      <c r="B201" s="49">
        <v>103</v>
      </c>
      <c r="C201" s="49">
        <v>36</v>
      </c>
      <c r="D201" s="44" t="s">
        <v>218</v>
      </c>
      <c r="E201" s="37" t="b">
        <v>0</v>
      </c>
      <c r="F201" s="55" t="s">
        <v>12</v>
      </c>
      <c r="G201" s="44" t="s">
        <v>176</v>
      </c>
      <c r="H201" s="44" t="s">
        <v>14</v>
      </c>
      <c r="I201" s="36">
        <v>87.9</v>
      </c>
      <c r="J201" s="37">
        <v>5</v>
      </c>
      <c r="K201" s="50" t="s">
        <v>543</v>
      </c>
      <c r="L201" s="50" t="s">
        <v>544</v>
      </c>
    </row>
    <row r="202" spans="1:12" ht="24" customHeight="1">
      <c r="A202" s="49">
        <v>31</v>
      </c>
      <c r="B202" s="49">
        <v>234</v>
      </c>
      <c r="C202" s="49">
        <v>13</v>
      </c>
      <c r="D202" s="56" t="s">
        <v>551</v>
      </c>
      <c r="E202" s="37" t="b">
        <v>0</v>
      </c>
      <c r="F202" s="51" t="s">
        <v>105</v>
      </c>
      <c r="G202" s="43" t="s">
        <v>247</v>
      </c>
      <c r="H202" s="42" t="s">
        <v>14</v>
      </c>
      <c r="I202" s="36">
        <v>76.6</v>
      </c>
      <c r="J202" s="37"/>
      <c r="K202" s="50" t="s">
        <v>545</v>
      </c>
      <c r="L202" s="50" t="s">
        <v>546</v>
      </c>
    </row>
    <row r="203" spans="1:12" ht="24" customHeight="1">
      <c r="A203" s="49">
        <v>38</v>
      </c>
      <c r="B203" s="49">
        <v>151</v>
      </c>
      <c r="C203" s="49">
        <v>13</v>
      </c>
      <c r="D203" s="43" t="s">
        <v>283</v>
      </c>
      <c r="E203" s="37" t="b">
        <v>0</v>
      </c>
      <c r="F203" s="51" t="s">
        <v>105</v>
      </c>
      <c r="G203" s="43" t="s">
        <v>247</v>
      </c>
      <c r="H203" s="41" t="s">
        <v>14</v>
      </c>
      <c r="I203" s="36">
        <v>84.2</v>
      </c>
      <c r="J203" s="37">
        <v>3</v>
      </c>
      <c r="K203" s="50" t="s">
        <v>547</v>
      </c>
      <c r="L203" s="50" t="s">
        <v>548</v>
      </c>
    </row>
    <row r="204" spans="1:12" ht="24" customHeight="1">
      <c r="A204" s="49">
        <v>13</v>
      </c>
      <c r="B204" s="49">
        <v>153</v>
      </c>
      <c r="C204" s="49">
        <v>45</v>
      </c>
      <c r="D204" s="43" t="s">
        <v>258</v>
      </c>
      <c r="E204" s="37" t="b">
        <v>0</v>
      </c>
      <c r="F204" s="52" t="s">
        <v>105</v>
      </c>
      <c r="G204" s="43" t="s">
        <v>247</v>
      </c>
      <c r="H204" s="42" t="s">
        <v>14</v>
      </c>
      <c r="I204" s="36">
        <v>83</v>
      </c>
      <c r="J204" s="37">
        <v>5</v>
      </c>
      <c r="K204" s="50" t="s">
        <v>547</v>
      </c>
      <c r="L204" s="50" t="s">
        <v>548</v>
      </c>
    </row>
    <row r="205" spans="1:12" ht="24" customHeight="1">
      <c r="A205" s="49">
        <v>1</v>
      </c>
      <c r="B205" s="49">
        <v>221</v>
      </c>
      <c r="C205" s="49">
        <v>28</v>
      </c>
      <c r="D205" s="43" t="s">
        <v>296</v>
      </c>
      <c r="E205" s="37" t="b">
        <v>0</v>
      </c>
      <c r="F205" s="52" t="s">
        <v>105</v>
      </c>
      <c r="G205" s="43" t="s">
        <v>247</v>
      </c>
      <c r="H205" s="42" t="s">
        <v>14</v>
      </c>
      <c r="I205" s="36">
        <v>79.8</v>
      </c>
      <c r="J205" s="37"/>
      <c r="K205" s="50" t="s">
        <v>545</v>
      </c>
      <c r="L205" s="50" t="s">
        <v>546</v>
      </c>
    </row>
    <row r="206" spans="1:12" ht="24" customHeight="1">
      <c r="A206" s="49">
        <v>46</v>
      </c>
      <c r="B206" s="49">
        <v>154</v>
      </c>
      <c r="C206" s="49">
        <v>40</v>
      </c>
      <c r="D206" s="43" t="s">
        <v>291</v>
      </c>
      <c r="E206" s="37" t="b">
        <v>0</v>
      </c>
      <c r="F206" s="51" t="s">
        <v>105</v>
      </c>
      <c r="G206" s="43" t="s">
        <v>247</v>
      </c>
      <c r="H206" s="41" t="s">
        <v>14</v>
      </c>
      <c r="I206" s="37">
        <v>83</v>
      </c>
      <c r="J206" s="37">
        <v>5</v>
      </c>
      <c r="K206" s="50" t="s">
        <v>547</v>
      </c>
      <c r="L206" s="50" t="s">
        <v>548</v>
      </c>
    </row>
    <row r="207" spans="1:12" ht="24" customHeight="1">
      <c r="A207" s="49">
        <v>23</v>
      </c>
      <c r="B207" s="49">
        <v>226</v>
      </c>
      <c r="C207" s="49">
        <v>41</v>
      </c>
      <c r="D207" s="43" t="s">
        <v>318</v>
      </c>
      <c r="E207" s="37" t="b">
        <v>0</v>
      </c>
      <c r="F207" s="51" t="s">
        <v>105</v>
      </c>
      <c r="G207" s="43" t="s">
        <v>247</v>
      </c>
      <c r="H207" s="42" t="s">
        <v>14</v>
      </c>
      <c r="I207" s="36">
        <v>78.2</v>
      </c>
      <c r="J207" s="37"/>
      <c r="K207" s="50" t="s">
        <v>545</v>
      </c>
      <c r="L207" s="50" t="s">
        <v>546</v>
      </c>
    </row>
    <row r="208" spans="1:12" ht="24" customHeight="1">
      <c r="A208" s="49">
        <v>42</v>
      </c>
      <c r="B208" s="49">
        <v>210</v>
      </c>
      <c r="C208" s="49" t="s">
        <v>540</v>
      </c>
      <c r="D208" s="43" t="s">
        <v>336</v>
      </c>
      <c r="E208" s="37" t="b">
        <v>0</v>
      </c>
      <c r="F208" s="51" t="s">
        <v>105</v>
      </c>
      <c r="G208" s="43" t="s">
        <v>247</v>
      </c>
      <c r="H208" s="42" t="s">
        <v>14</v>
      </c>
      <c r="I208" s="36" t="s">
        <v>540</v>
      </c>
      <c r="J208" s="37"/>
      <c r="K208" s="50" t="s">
        <v>545</v>
      </c>
      <c r="L208" s="50" t="s">
        <v>546</v>
      </c>
    </row>
    <row r="209" spans="1:12" ht="24" customHeight="1">
      <c r="A209" s="49">
        <v>3</v>
      </c>
      <c r="B209" s="49">
        <v>200</v>
      </c>
      <c r="C209" s="49" t="s">
        <v>540</v>
      </c>
      <c r="D209" s="43" t="s">
        <v>298</v>
      </c>
      <c r="E209" s="37" t="b">
        <v>0</v>
      </c>
      <c r="F209" s="52" t="s">
        <v>105</v>
      </c>
      <c r="G209" s="43" t="s">
        <v>247</v>
      </c>
      <c r="H209" s="42" t="s">
        <v>14</v>
      </c>
      <c r="I209" s="36" t="s">
        <v>540</v>
      </c>
      <c r="J209" s="37"/>
      <c r="K209" s="50" t="s">
        <v>545</v>
      </c>
      <c r="L209" s="50" t="s">
        <v>546</v>
      </c>
    </row>
    <row r="210" spans="1:12" ht="24" customHeight="1">
      <c r="A210" s="49">
        <v>17</v>
      </c>
      <c r="B210" s="49">
        <v>179</v>
      </c>
      <c r="C210" s="49">
        <v>7</v>
      </c>
      <c r="D210" s="43" t="s">
        <v>262</v>
      </c>
      <c r="E210" s="37" t="b">
        <v>0</v>
      </c>
      <c r="F210" s="51" t="s">
        <v>105</v>
      </c>
      <c r="G210" s="43" t="s">
        <v>247</v>
      </c>
      <c r="H210" s="41" t="s">
        <v>14</v>
      </c>
      <c r="I210" s="36">
        <v>76.6</v>
      </c>
      <c r="J210" s="37">
        <v>31</v>
      </c>
      <c r="K210" s="50" t="s">
        <v>547</v>
      </c>
      <c r="L210" s="50" t="s">
        <v>548</v>
      </c>
    </row>
    <row r="211" spans="1:12" ht="24" customHeight="1">
      <c r="A211" s="49">
        <v>46</v>
      </c>
      <c r="B211" s="49">
        <v>213</v>
      </c>
      <c r="C211" s="49">
        <v>12</v>
      </c>
      <c r="D211" s="43" t="s">
        <v>341</v>
      </c>
      <c r="E211" s="37" t="b">
        <v>0</v>
      </c>
      <c r="F211" s="51" t="s">
        <v>12</v>
      </c>
      <c r="G211" s="43" t="s">
        <v>247</v>
      </c>
      <c r="H211" s="41" t="s">
        <v>339</v>
      </c>
      <c r="I211" s="37">
        <v>87.2</v>
      </c>
      <c r="J211" s="37"/>
      <c r="K211" s="50" t="s">
        <v>545</v>
      </c>
      <c r="L211" s="50" t="s">
        <v>546</v>
      </c>
    </row>
    <row r="212" spans="1:12" ht="24" customHeight="1">
      <c r="A212" s="49">
        <v>11</v>
      </c>
      <c r="B212" s="49">
        <v>237</v>
      </c>
      <c r="C212" s="49">
        <v>37</v>
      </c>
      <c r="D212" s="43" t="s">
        <v>306</v>
      </c>
      <c r="E212" s="37" t="b">
        <v>0</v>
      </c>
      <c r="F212" s="51" t="s">
        <v>105</v>
      </c>
      <c r="G212" s="43" t="s">
        <v>247</v>
      </c>
      <c r="H212" s="42" t="s">
        <v>14</v>
      </c>
      <c r="I212" s="36">
        <v>75.6</v>
      </c>
      <c r="J212" s="37"/>
      <c r="K212" s="50" t="s">
        <v>545</v>
      </c>
      <c r="L212" s="50" t="s">
        <v>546</v>
      </c>
    </row>
    <row r="213" spans="1:12" ht="24" customHeight="1">
      <c r="A213" s="49">
        <v>32</v>
      </c>
      <c r="B213" s="49">
        <v>173</v>
      </c>
      <c r="C213" s="49">
        <v>47</v>
      </c>
      <c r="D213" s="43" t="s">
        <v>277</v>
      </c>
      <c r="E213" s="37" t="b">
        <v>0</v>
      </c>
      <c r="F213" s="51" t="s">
        <v>105</v>
      </c>
      <c r="G213" s="43" t="s">
        <v>247</v>
      </c>
      <c r="H213" s="41" t="s">
        <v>14</v>
      </c>
      <c r="I213" s="36">
        <v>78.2</v>
      </c>
      <c r="J213" s="37">
        <v>23</v>
      </c>
      <c r="K213" s="50" t="s">
        <v>547</v>
      </c>
      <c r="L213" s="50" t="s">
        <v>548</v>
      </c>
    </row>
    <row r="214" spans="1:12" ht="24" customHeight="1">
      <c r="A214" s="49">
        <v>35</v>
      </c>
      <c r="B214" s="49">
        <v>207</v>
      </c>
      <c r="C214" s="49" t="s">
        <v>540</v>
      </c>
      <c r="D214" s="43" t="s">
        <v>329</v>
      </c>
      <c r="E214" s="37" t="b">
        <v>0</v>
      </c>
      <c r="F214" s="52" t="s">
        <v>105</v>
      </c>
      <c r="G214" s="43" t="s">
        <v>247</v>
      </c>
      <c r="H214" s="42" t="s">
        <v>14</v>
      </c>
      <c r="I214" s="36" t="s">
        <v>540</v>
      </c>
      <c r="J214" s="37"/>
      <c r="K214" s="50" t="s">
        <v>545</v>
      </c>
      <c r="L214" s="50" t="s">
        <v>546</v>
      </c>
    </row>
    <row r="215" spans="1:12" ht="24" customHeight="1">
      <c r="A215" s="49">
        <v>19</v>
      </c>
      <c r="B215" s="49">
        <v>236</v>
      </c>
      <c r="C215" s="49">
        <v>27</v>
      </c>
      <c r="D215" s="53" t="s">
        <v>314</v>
      </c>
      <c r="E215" s="37" t="b">
        <v>0</v>
      </c>
      <c r="F215" s="41" t="s">
        <v>105</v>
      </c>
      <c r="G215" s="43" t="s">
        <v>247</v>
      </c>
      <c r="H215" s="42" t="s">
        <v>14</v>
      </c>
      <c r="I215" s="36">
        <v>76</v>
      </c>
      <c r="J215" s="37"/>
      <c r="K215" s="50" t="s">
        <v>545</v>
      </c>
      <c r="L215" s="50" t="s">
        <v>546</v>
      </c>
    </row>
    <row r="216" spans="1:12" ht="24" customHeight="1">
      <c r="A216" s="49">
        <v>20</v>
      </c>
      <c r="B216" s="49">
        <v>186</v>
      </c>
      <c r="C216" s="49">
        <v>44</v>
      </c>
      <c r="D216" s="40" t="s">
        <v>265</v>
      </c>
      <c r="E216" s="37" t="b">
        <v>0</v>
      </c>
      <c r="F216" s="51" t="s">
        <v>105</v>
      </c>
      <c r="G216" s="43" t="s">
        <v>247</v>
      </c>
      <c r="H216" s="41" t="s">
        <v>14</v>
      </c>
      <c r="I216" s="36">
        <v>75.4</v>
      </c>
      <c r="J216" s="37">
        <v>37</v>
      </c>
      <c r="K216" s="50" t="s">
        <v>547</v>
      </c>
      <c r="L216" s="50" t="s">
        <v>548</v>
      </c>
    </row>
    <row r="217" spans="1:12" ht="24" customHeight="1">
      <c r="A217" s="49">
        <v>24</v>
      </c>
      <c r="B217" s="49">
        <v>230</v>
      </c>
      <c r="C217" s="49">
        <v>5</v>
      </c>
      <c r="D217" s="43" t="s">
        <v>319</v>
      </c>
      <c r="E217" s="37" t="b">
        <v>0</v>
      </c>
      <c r="F217" s="51" t="s">
        <v>105</v>
      </c>
      <c r="G217" s="43" t="s">
        <v>247</v>
      </c>
      <c r="H217" s="42" t="s">
        <v>14</v>
      </c>
      <c r="I217" s="36">
        <v>77.4</v>
      </c>
      <c r="J217" s="37"/>
      <c r="K217" s="50" t="s">
        <v>545</v>
      </c>
      <c r="L217" s="50" t="s">
        <v>546</v>
      </c>
    </row>
    <row r="218" spans="1:12" ht="24" customHeight="1">
      <c r="A218" s="49">
        <v>3</v>
      </c>
      <c r="B218" s="49">
        <v>168</v>
      </c>
      <c r="C218" s="49">
        <v>8</v>
      </c>
      <c r="D218" s="53" t="s">
        <v>549</v>
      </c>
      <c r="E218" s="37" t="b">
        <v>0</v>
      </c>
      <c r="F218" s="41" t="s">
        <v>105</v>
      </c>
      <c r="G218" s="43" t="s">
        <v>247</v>
      </c>
      <c r="H218" s="41" t="s">
        <v>14</v>
      </c>
      <c r="I218" s="36">
        <v>78.6</v>
      </c>
      <c r="J218" s="37">
        <v>20</v>
      </c>
      <c r="K218" s="50" t="s">
        <v>547</v>
      </c>
      <c r="L218" s="50" t="s">
        <v>548</v>
      </c>
    </row>
    <row r="219" spans="1:12" ht="24" customHeight="1">
      <c r="A219" s="49">
        <v>28</v>
      </c>
      <c r="B219" s="49">
        <v>193</v>
      </c>
      <c r="C219" s="49">
        <v>42</v>
      </c>
      <c r="D219" s="40" t="s">
        <v>273</v>
      </c>
      <c r="E219" s="37" t="b">
        <v>0</v>
      </c>
      <c r="F219" s="52" t="s">
        <v>105</v>
      </c>
      <c r="G219" s="43" t="s">
        <v>247</v>
      </c>
      <c r="H219" s="42" t="s">
        <v>14</v>
      </c>
      <c r="I219" s="36">
        <v>72.4</v>
      </c>
      <c r="J219" s="37">
        <v>44</v>
      </c>
      <c r="K219" s="50" t="s">
        <v>547</v>
      </c>
      <c r="L219" s="50" t="s">
        <v>548</v>
      </c>
    </row>
    <row r="220" spans="1:12" ht="24" customHeight="1">
      <c r="A220" s="49">
        <v>33</v>
      </c>
      <c r="B220" s="49">
        <v>174</v>
      </c>
      <c r="C220" s="49">
        <v>27</v>
      </c>
      <c r="D220" s="43" t="s">
        <v>278</v>
      </c>
      <c r="E220" s="37" t="b">
        <v>0</v>
      </c>
      <c r="F220" s="51" t="s">
        <v>105</v>
      </c>
      <c r="G220" s="43" t="s">
        <v>247</v>
      </c>
      <c r="H220" s="41" t="s">
        <v>14</v>
      </c>
      <c r="I220" s="36">
        <v>77.8</v>
      </c>
      <c r="J220" s="37">
        <v>26</v>
      </c>
      <c r="K220" s="50" t="s">
        <v>547</v>
      </c>
      <c r="L220" s="50" t="s">
        <v>548</v>
      </c>
    </row>
    <row r="221" spans="1:12" ht="24" customHeight="1">
      <c r="A221" s="49">
        <v>35</v>
      </c>
      <c r="B221" s="49">
        <v>158</v>
      </c>
      <c r="C221" s="49">
        <v>36</v>
      </c>
      <c r="D221" s="43" t="s">
        <v>280</v>
      </c>
      <c r="E221" s="37" t="b">
        <v>0</v>
      </c>
      <c r="F221" s="51" t="s">
        <v>105</v>
      </c>
      <c r="G221" s="43" t="s">
        <v>247</v>
      </c>
      <c r="H221" s="41" t="s">
        <v>14</v>
      </c>
      <c r="I221" s="36">
        <v>81</v>
      </c>
      <c r="J221" s="37">
        <v>10</v>
      </c>
      <c r="K221" s="50" t="s">
        <v>547</v>
      </c>
      <c r="L221" s="50" t="s">
        <v>548</v>
      </c>
    </row>
    <row r="222" spans="1:12" ht="24" customHeight="1">
      <c r="A222" s="49">
        <v>18</v>
      </c>
      <c r="B222" s="49">
        <v>170</v>
      </c>
      <c r="C222" s="49">
        <v>21</v>
      </c>
      <c r="D222" s="43" t="s">
        <v>263</v>
      </c>
      <c r="E222" s="37" t="b">
        <v>0</v>
      </c>
      <c r="F222" s="52" t="s">
        <v>105</v>
      </c>
      <c r="G222" s="43" t="s">
        <v>247</v>
      </c>
      <c r="H222" s="42" t="s">
        <v>14</v>
      </c>
      <c r="I222" s="36">
        <v>78.4</v>
      </c>
      <c r="J222" s="37">
        <v>22</v>
      </c>
      <c r="K222" s="50" t="s">
        <v>547</v>
      </c>
      <c r="L222" s="50" t="s">
        <v>548</v>
      </c>
    </row>
    <row r="223" spans="1:12" ht="24" customHeight="1">
      <c r="A223" s="49">
        <v>48</v>
      </c>
      <c r="B223" s="49">
        <v>166</v>
      </c>
      <c r="C223" s="49">
        <v>16</v>
      </c>
      <c r="D223" s="43" t="s">
        <v>293</v>
      </c>
      <c r="E223" s="37" t="b">
        <v>0</v>
      </c>
      <c r="F223" s="51" t="s">
        <v>105</v>
      </c>
      <c r="G223" s="43" t="s">
        <v>247</v>
      </c>
      <c r="H223" s="41" t="s">
        <v>14</v>
      </c>
      <c r="I223" s="37">
        <v>79.2</v>
      </c>
      <c r="J223" s="37">
        <v>17</v>
      </c>
      <c r="K223" s="50" t="s">
        <v>547</v>
      </c>
      <c r="L223" s="50" t="s">
        <v>548</v>
      </c>
    </row>
    <row r="224" spans="1:12" ht="24" customHeight="1">
      <c r="A224" s="49">
        <v>2</v>
      </c>
      <c r="B224" s="49">
        <v>199</v>
      </c>
      <c r="C224" s="49" t="s">
        <v>540</v>
      </c>
      <c r="D224" s="43" t="s">
        <v>297</v>
      </c>
      <c r="E224" s="37" t="b">
        <v>0</v>
      </c>
      <c r="F224" s="52" t="s">
        <v>105</v>
      </c>
      <c r="G224" s="43" t="s">
        <v>247</v>
      </c>
      <c r="H224" s="42" t="s">
        <v>14</v>
      </c>
      <c r="I224" s="36" t="s">
        <v>540</v>
      </c>
      <c r="J224" s="37"/>
      <c r="K224" s="50" t="s">
        <v>545</v>
      </c>
      <c r="L224" s="50" t="s">
        <v>546</v>
      </c>
    </row>
    <row r="225" spans="1:12" ht="24" customHeight="1">
      <c r="A225" s="49">
        <v>33</v>
      </c>
      <c r="B225" s="49">
        <v>240</v>
      </c>
      <c r="C225" s="49">
        <v>26</v>
      </c>
      <c r="D225" s="43" t="s">
        <v>327</v>
      </c>
      <c r="E225" s="37" t="b">
        <v>0</v>
      </c>
      <c r="F225" s="52" t="s">
        <v>105</v>
      </c>
      <c r="G225" s="43" t="s">
        <v>247</v>
      </c>
      <c r="H225" s="42" t="s">
        <v>14</v>
      </c>
      <c r="I225" s="36">
        <v>74.4</v>
      </c>
      <c r="J225" s="37"/>
      <c r="K225" s="50" t="s">
        <v>545</v>
      </c>
      <c r="L225" s="50" t="s">
        <v>546</v>
      </c>
    </row>
    <row r="226" spans="1:12" ht="24" customHeight="1">
      <c r="A226" s="49">
        <v>45</v>
      </c>
      <c r="B226" s="49">
        <v>164</v>
      </c>
      <c r="C226" s="49">
        <v>18</v>
      </c>
      <c r="D226" s="43" t="s">
        <v>290</v>
      </c>
      <c r="E226" s="37" t="b">
        <v>0</v>
      </c>
      <c r="F226" s="51" t="s">
        <v>105</v>
      </c>
      <c r="G226" s="43" t="s">
        <v>247</v>
      </c>
      <c r="H226" s="41" t="s">
        <v>14</v>
      </c>
      <c r="I226" s="37">
        <v>79.4</v>
      </c>
      <c r="J226" s="37">
        <v>15</v>
      </c>
      <c r="K226" s="50" t="s">
        <v>547</v>
      </c>
      <c r="L226" s="50" t="s">
        <v>548</v>
      </c>
    </row>
    <row r="227" spans="1:12" ht="24" customHeight="1">
      <c r="A227" s="49">
        <v>29</v>
      </c>
      <c r="B227" s="49">
        <v>224</v>
      </c>
      <c r="C227" s="49">
        <v>23</v>
      </c>
      <c r="D227" s="43" t="s">
        <v>324</v>
      </c>
      <c r="E227" s="37" t="b">
        <v>0</v>
      </c>
      <c r="F227" s="51" t="s">
        <v>105</v>
      </c>
      <c r="G227" s="43" t="s">
        <v>247</v>
      </c>
      <c r="H227" s="42" t="s">
        <v>14</v>
      </c>
      <c r="I227" s="36">
        <v>78.6</v>
      </c>
      <c r="J227" s="37"/>
      <c r="K227" s="50" t="s">
        <v>545</v>
      </c>
      <c r="L227" s="50" t="s">
        <v>546</v>
      </c>
    </row>
    <row r="228" spans="1:12" ht="24" customHeight="1">
      <c r="A228" s="49">
        <v>26</v>
      </c>
      <c r="B228" s="49">
        <v>231</v>
      </c>
      <c r="C228" s="49">
        <v>14</v>
      </c>
      <c r="D228" s="43" t="s">
        <v>321</v>
      </c>
      <c r="E228" s="37" t="b">
        <v>0</v>
      </c>
      <c r="F228" s="52" t="s">
        <v>105</v>
      </c>
      <c r="G228" s="43" t="s">
        <v>247</v>
      </c>
      <c r="H228" s="42" t="s">
        <v>14</v>
      </c>
      <c r="I228" s="36">
        <v>76.8</v>
      </c>
      <c r="J228" s="37"/>
      <c r="K228" s="50" t="s">
        <v>545</v>
      </c>
      <c r="L228" s="50" t="s">
        <v>546</v>
      </c>
    </row>
    <row r="229" spans="1:12" ht="24" customHeight="1">
      <c r="A229" s="49">
        <v>43</v>
      </c>
      <c r="B229" s="49">
        <v>196</v>
      </c>
      <c r="C229" s="49">
        <v>31</v>
      </c>
      <c r="D229" s="43" t="s">
        <v>288</v>
      </c>
      <c r="E229" s="37" t="b">
        <v>0</v>
      </c>
      <c r="F229" s="51" t="s">
        <v>105</v>
      </c>
      <c r="G229" s="43" t="s">
        <v>247</v>
      </c>
      <c r="H229" s="41" t="s">
        <v>14</v>
      </c>
      <c r="I229" s="37">
        <v>70</v>
      </c>
      <c r="J229" s="37">
        <v>48</v>
      </c>
      <c r="K229" s="50" t="s">
        <v>547</v>
      </c>
      <c r="L229" s="50" t="s">
        <v>548</v>
      </c>
    </row>
    <row r="230" spans="1:12" ht="24" customHeight="1">
      <c r="A230" s="49">
        <v>49</v>
      </c>
      <c r="B230" s="49">
        <v>160</v>
      </c>
      <c r="C230" s="49">
        <v>28</v>
      </c>
      <c r="D230" s="43" t="s">
        <v>294</v>
      </c>
      <c r="E230" s="37" t="b">
        <v>0</v>
      </c>
      <c r="F230" s="51" t="s">
        <v>105</v>
      </c>
      <c r="G230" s="43" t="s">
        <v>247</v>
      </c>
      <c r="H230" s="41" t="s">
        <v>14</v>
      </c>
      <c r="I230" s="37">
        <v>80.2</v>
      </c>
      <c r="J230" s="37">
        <v>11</v>
      </c>
      <c r="K230" s="50" t="s">
        <v>547</v>
      </c>
      <c r="L230" s="50" t="s">
        <v>548</v>
      </c>
    </row>
    <row r="231" spans="1:12" ht="24" customHeight="1">
      <c r="A231" s="49">
        <v>37</v>
      </c>
      <c r="B231" s="49">
        <v>194</v>
      </c>
      <c r="C231" s="49">
        <v>6</v>
      </c>
      <c r="D231" s="43" t="s">
        <v>282</v>
      </c>
      <c r="E231" s="37" t="b">
        <v>0</v>
      </c>
      <c r="F231" s="51" t="s">
        <v>105</v>
      </c>
      <c r="G231" s="43" t="s">
        <v>247</v>
      </c>
      <c r="H231" s="41" t="s">
        <v>14</v>
      </c>
      <c r="I231" s="36">
        <v>72.2</v>
      </c>
      <c r="J231" s="37">
        <v>46</v>
      </c>
      <c r="K231" s="50" t="s">
        <v>547</v>
      </c>
      <c r="L231" s="50" t="s">
        <v>548</v>
      </c>
    </row>
    <row r="232" spans="1:12" ht="24" customHeight="1">
      <c r="A232" s="49">
        <v>22</v>
      </c>
      <c r="B232" s="49">
        <v>169</v>
      </c>
      <c r="C232" s="49">
        <v>12</v>
      </c>
      <c r="D232" s="43" t="s">
        <v>267</v>
      </c>
      <c r="E232" s="37" t="b">
        <v>0</v>
      </c>
      <c r="F232" s="52" t="s">
        <v>105</v>
      </c>
      <c r="G232" s="43" t="s">
        <v>247</v>
      </c>
      <c r="H232" s="42" t="s">
        <v>14</v>
      </c>
      <c r="I232" s="36">
        <v>78.6</v>
      </c>
      <c r="J232" s="37">
        <v>20</v>
      </c>
      <c r="K232" s="50" t="s">
        <v>547</v>
      </c>
      <c r="L232" s="50" t="s">
        <v>548</v>
      </c>
    </row>
    <row r="233" spans="1:12" ht="24" customHeight="1">
      <c r="A233" s="49">
        <v>16</v>
      </c>
      <c r="B233" s="49">
        <v>217</v>
      </c>
      <c r="C233" s="49">
        <v>22</v>
      </c>
      <c r="D233" s="43" t="s">
        <v>311</v>
      </c>
      <c r="E233" s="37" t="b">
        <v>0</v>
      </c>
      <c r="F233" s="52" t="s">
        <v>105</v>
      </c>
      <c r="G233" s="43" t="s">
        <v>247</v>
      </c>
      <c r="H233" s="42" t="s">
        <v>14</v>
      </c>
      <c r="I233" s="36">
        <v>82</v>
      </c>
      <c r="J233" s="37"/>
      <c r="K233" s="50" t="s">
        <v>545</v>
      </c>
      <c r="L233" s="50" t="s">
        <v>546</v>
      </c>
    </row>
    <row r="234" spans="1:12" ht="24" customHeight="1">
      <c r="A234" s="49">
        <v>50</v>
      </c>
      <c r="B234" s="49">
        <v>162</v>
      </c>
      <c r="C234" s="49">
        <v>2</v>
      </c>
      <c r="D234" s="43" t="s">
        <v>295</v>
      </c>
      <c r="E234" s="37" t="b">
        <v>0</v>
      </c>
      <c r="F234" s="51" t="s">
        <v>105</v>
      </c>
      <c r="G234" s="43" t="s">
        <v>247</v>
      </c>
      <c r="H234" s="41" t="s">
        <v>14</v>
      </c>
      <c r="I234" s="37">
        <v>79.6</v>
      </c>
      <c r="J234" s="37">
        <v>14</v>
      </c>
      <c r="K234" s="50" t="s">
        <v>547</v>
      </c>
      <c r="L234" s="50" t="s">
        <v>548</v>
      </c>
    </row>
    <row r="235" spans="1:12" ht="24" customHeight="1">
      <c r="A235" s="49">
        <v>4</v>
      </c>
      <c r="B235" s="49">
        <v>229</v>
      </c>
      <c r="C235" s="49">
        <v>19</v>
      </c>
      <c r="D235" s="43" t="s">
        <v>299</v>
      </c>
      <c r="E235" s="37" t="b">
        <v>0</v>
      </c>
      <c r="F235" s="51" t="s">
        <v>105</v>
      </c>
      <c r="G235" s="43" t="s">
        <v>247</v>
      </c>
      <c r="H235" s="42" t="s">
        <v>14</v>
      </c>
      <c r="I235" s="36">
        <v>77.8</v>
      </c>
      <c r="J235" s="37"/>
      <c r="K235" s="50" t="s">
        <v>545</v>
      </c>
      <c r="L235" s="50" t="s">
        <v>546</v>
      </c>
    </row>
    <row r="236" spans="1:12" ht="24" customHeight="1">
      <c r="A236" s="49">
        <v>8</v>
      </c>
      <c r="B236" s="49">
        <v>187</v>
      </c>
      <c r="C236" s="49">
        <v>3</v>
      </c>
      <c r="D236" s="43" t="s">
        <v>253</v>
      </c>
      <c r="E236" s="37" t="b">
        <v>0</v>
      </c>
      <c r="F236" s="51" t="s">
        <v>105</v>
      </c>
      <c r="G236" s="43" t="s">
        <v>247</v>
      </c>
      <c r="H236" s="41" t="s">
        <v>14</v>
      </c>
      <c r="I236" s="36">
        <v>74.2</v>
      </c>
      <c r="J236" s="37">
        <v>39</v>
      </c>
      <c r="K236" s="50" t="s">
        <v>547</v>
      </c>
      <c r="L236" s="50" t="s">
        <v>548</v>
      </c>
    </row>
    <row r="237" spans="1:12" ht="24" customHeight="1">
      <c r="A237" s="49">
        <v>39</v>
      </c>
      <c r="B237" s="49">
        <v>156</v>
      </c>
      <c r="C237" s="49">
        <v>37</v>
      </c>
      <c r="D237" s="43" t="s">
        <v>284</v>
      </c>
      <c r="E237" s="37" t="b">
        <v>0</v>
      </c>
      <c r="F237" s="52" t="s">
        <v>105</v>
      </c>
      <c r="G237" s="43" t="s">
        <v>247</v>
      </c>
      <c r="H237" s="42" t="s">
        <v>14</v>
      </c>
      <c r="I237" s="36">
        <v>81.8</v>
      </c>
      <c r="J237" s="37">
        <v>7</v>
      </c>
      <c r="K237" s="50" t="s">
        <v>547</v>
      </c>
      <c r="L237" s="50" t="s">
        <v>548</v>
      </c>
    </row>
    <row r="238" spans="1:12" ht="24" customHeight="1">
      <c r="A238" s="49">
        <v>44</v>
      </c>
      <c r="B238" s="49">
        <v>180</v>
      </c>
      <c r="C238" s="49">
        <v>48</v>
      </c>
      <c r="D238" s="43" t="s">
        <v>289</v>
      </c>
      <c r="E238" s="37" t="b">
        <v>0</v>
      </c>
      <c r="F238" s="51" t="s">
        <v>105</v>
      </c>
      <c r="G238" s="43" t="s">
        <v>247</v>
      </c>
      <c r="H238" s="41" t="s">
        <v>14</v>
      </c>
      <c r="I238" s="37">
        <v>76.6</v>
      </c>
      <c r="J238" s="37">
        <v>31</v>
      </c>
      <c r="K238" s="50" t="s">
        <v>547</v>
      </c>
      <c r="L238" s="50" t="s">
        <v>548</v>
      </c>
    </row>
    <row r="239" spans="1:12" ht="24" customHeight="1">
      <c r="A239" s="49">
        <v>2</v>
      </c>
      <c r="B239" s="49">
        <v>189</v>
      </c>
      <c r="C239" s="49">
        <v>20</v>
      </c>
      <c r="D239" s="43" t="s">
        <v>248</v>
      </c>
      <c r="E239" s="37" t="b">
        <v>0</v>
      </c>
      <c r="F239" s="51" t="s">
        <v>105</v>
      </c>
      <c r="G239" s="43" t="s">
        <v>247</v>
      </c>
      <c r="H239" s="41" t="s">
        <v>14</v>
      </c>
      <c r="I239" s="36">
        <v>74</v>
      </c>
      <c r="J239" s="37">
        <v>41</v>
      </c>
      <c r="K239" s="50" t="s">
        <v>547</v>
      </c>
      <c r="L239" s="50" t="s">
        <v>548</v>
      </c>
    </row>
    <row r="240" spans="1:12" ht="24" customHeight="1">
      <c r="A240" s="49">
        <v>34</v>
      </c>
      <c r="B240" s="49">
        <v>227</v>
      </c>
      <c r="C240" s="49">
        <v>25</v>
      </c>
      <c r="D240" s="43" t="s">
        <v>328</v>
      </c>
      <c r="E240" s="37" t="b">
        <v>0</v>
      </c>
      <c r="F240" s="52" t="s">
        <v>105</v>
      </c>
      <c r="G240" s="43" t="s">
        <v>247</v>
      </c>
      <c r="H240" s="42" t="s">
        <v>14</v>
      </c>
      <c r="I240" s="36">
        <v>78</v>
      </c>
      <c r="J240" s="37"/>
      <c r="K240" s="50" t="s">
        <v>545</v>
      </c>
      <c r="L240" s="50" t="s">
        <v>546</v>
      </c>
    </row>
    <row r="241" spans="1:12" ht="24" customHeight="1">
      <c r="A241" s="49">
        <v>19</v>
      </c>
      <c r="B241" s="49">
        <v>163</v>
      </c>
      <c r="C241" s="49">
        <v>50</v>
      </c>
      <c r="D241" s="43" t="s">
        <v>264</v>
      </c>
      <c r="E241" s="37" t="b">
        <v>0</v>
      </c>
      <c r="F241" s="51" t="s">
        <v>105</v>
      </c>
      <c r="G241" s="43" t="s">
        <v>247</v>
      </c>
      <c r="H241" s="41" t="s">
        <v>14</v>
      </c>
      <c r="I241" s="36">
        <v>79.4</v>
      </c>
      <c r="J241" s="37">
        <v>15</v>
      </c>
      <c r="K241" s="50" t="s">
        <v>547</v>
      </c>
      <c r="L241" s="50" t="s">
        <v>548</v>
      </c>
    </row>
    <row r="242" spans="1:12" ht="24" customHeight="1">
      <c r="A242" s="49">
        <v>22</v>
      </c>
      <c r="B242" s="49">
        <v>203</v>
      </c>
      <c r="C242" s="49" t="s">
        <v>540</v>
      </c>
      <c r="D242" s="43" t="s">
        <v>317</v>
      </c>
      <c r="E242" s="37" t="b">
        <v>0</v>
      </c>
      <c r="F242" s="52" t="s">
        <v>105</v>
      </c>
      <c r="G242" s="43" t="s">
        <v>247</v>
      </c>
      <c r="H242" s="42" t="s">
        <v>14</v>
      </c>
      <c r="I242" s="36" t="s">
        <v>540</v>
      </c>
      <c r="J242" s="37"/>
      <c r="K242" s="50" t="s">
        <v>545</v>
      </c>
      <c r="L242" s="50" t="s">
        <v>546</v>
      </c>
    </row>
    <row r="243" spans="1:12" ht="24" customHeight="1">
      <c r="A243" s="49">
        <v>11</v>
      </c>
      <c r="B243" s="49">
        <v>181</v>
      </c>
      <c r="C243" s="49">
        <v>32</v>
      </c>
      <c r="D243" s="43" t="s">
        <v>256</v>
      </c>
      <c r="E243" s="37" t="b">
        <v>0</v>
      </c>
      <c r="F243" s="52" t="s">
        <v>105</v>
      </c>
      <c r="G243" s="43" t="s">
        <v>247</v>
      </c>
      <c r="H243" s="42" t="s">
        <v>14</v>
      </c>
      <c r="I243" s="36">
        <v>76.2</v>
      </c>
      <c r="J243" s="37">
        <v>33</v>
      </c>
      <c r="K243" s="50" t="s">
        <v>547</v>
      </c>
      <c r="L243" s="50" t="s">
        <v>548</v>
      </c>
    </row>
    <row r="244" spans="1:12" ht="24" customHeight="1">
      <c r="A244" s="49">
        <v>21</v>
      </c>
      <c r="B244" s="49">
        <v>177</v>
      </c>
      <c r="C244" s="49">
        <v>5</v>
      </c>
      <c r="D244" s="43" t="s">
        <v>266</v>
      </c>
      <c r="E244" s="37" t="b">
        <v>0</v>
      </c>
      <c r="F244" s="51" t="s">
        <v>105</v>
      </c>
      <c r="G244" s="43" t="s">
        <v>247</v>
      </c>
      <c r="H244" s="41" t="s">
        <v>14</v>
      </c>
      <c r="I244" s="36">
        <v>76.8</v>
      </c>
      <c r="J244" s="37">
        <v>29</v>
      </c>
      <c r="K244" s="50" t="s">
        <v>547</v>
      </c>
      <c r="L244" s="50" t="s">
        <v>548</v>
      </c>
    </row>
    <row r="245" spans="1:12" ht="24" customHeight="1">
      <c r="A245" s="49">
        <v>8</v>
      </c>
      <c r="B245" s="49">
        <v>212</v>
      </c>
      <c r="C245" s="49">
        <v>18</v>
      </c>
      <c r="D245" s="43" t="s">
        <v>303</v>
      </c>
      <c r="E245" s="37" t="b">
        <v>0</v>
      </c>
      <c r="F245" s="52" t="s">
        <v>105</v>
      </c>
      <c r="G245" s="43" t="s">
        <v>247</v>
      </c>
      <c r="H245" s="42" t="s">
        <v>14</v>
      </c>
      <c r="I245" s="36">
        <v>88.3</v>
      </c>
      <c r="J245" s="37"/>
      <c r="K245" s="50" t="s">
        <v>545</v>
      </c>
      <c r="L245" s="50" t="s">
        <v>546</v>
      </c>
    </row>
    <row r="246" spans="1:12" ht="24" customHeight="1">
      <c r="A246" s="49">
        <v>47</v>
      </c>
      <c r="B246" s="49">
        <v>178</v>
      </c>
      <c r="C246" s="49">
        <v>41</v>
      </c>
      <c r="D246" s="43" t="s">
        <v>292</v>
      </c>
      <c r="E246" s="37" t="b">
        <v>0</v>
      </c>
      <c r="F246" s="51" t="s">
        <v>105</v>
      </c>
      <c r="G246" s="43" t="s">
        <v>247</v>
      </c>
      <c r="H246" s="41" t="s">
        <v>14</v>
      </c>
      <c r="I246" s="37">
        <v>76.8</v>
      </c>
      <c r="J246" s="37">
        <v>29</v>
      </c>
      <c r="K246" s="50" t="s">
        <v>547</v>
      </c>
      <c r="L246" s="50" t="s">
        <v>548</v>
      </c>
    </row>
    <row r="247" spans="1:12" ht="24" customHeight="1">
      <c r="A247" s="49">
        <v>14</v>
      </c>
      <c r="B247" s="49">
        <v>192</v>
      </c>
      <c r="C247" s="49">
        <v>1</v>
      </c>
      <c r="D247" s="45" t="s">
        <v>259</v>
      </c>
      <c r="E247" s="37" t="b">
        <v>0</v>
      </c>
      <c r="F247" s="57" t="s">
        <v>105</v>
      </c>
      <c r="G247" s="45" t="s">
        <v>247</v>
      </c>
      <c r="H247" s="57" t="s">
        <v>14</v>
      </c>
      <c r="I247" s="36">
        <v>72.4</v>
      </c>
      <c r="J247" s="37">
        <v>44</v>
      </c>
      <c r="K247" s="50" t="s">
        <v>547</v>
      </c>
      <c r="L247" s="50" t="s">
        <v>548</v>
      </c>
    </row>
    <row r="248" spans="1:12" ht="24" customHeight="1">
      <c r="A248" s="49">
        <v>7</v>
      </c>
      <c r="B248" s="49">
        <v>245</v>
      </c>
      <c r="C248" s="49">
        <v>36</v>
      </c>
      <c r="D248" s="45" t="s">
        <v>302</v>
      </c>
      <c r="E248" s="37" t="b">
        <v>0</v>
      </c>
      <c r="F248" s="57" t="s">
        <v>105</v>
      </c>
      <c r="G248" s="45" t="s">
        <v>247</v>
      </c>
      <c r="H248" s="46" t="s">
        <v>14</v>
      </c>
      <c r="I248" s="36">
        <v>71.2</v>
      </c>
      <c r="J248" s="37"/>
      <c r="K248" s="50" t="s">
        <v>545</v>
      </c>
      <c r="L248" s="50" t="s">
        <v>546</v>
      </c>
    </row>
    <row r="249" spans="1:12" ht="24" customHeight="1">
      <c r="A249" s="49">
        <v>32</v>
      </c>
      <c r="B249" s="49">
        <v>235</v>
      </c>
      <c r="C249" s="49">
        <v>38</v>
      </c>
      <c r="D249" s="45" t="s">
        <v>326</v>
      </c>
      <c r="E249" s="37" t="b">
        <v>0</v>
      </c>
      <c r="F249" s="57" t="s">
        <v>105</v>
      </c>
      <c r="G249" s="45" t="s">
        <v>247</v>
      </c>
      <c r="H249" s="46" t="s">
        <v>14</v>
      </c>
      <c r="I249" s="36">
        <v>76.6</v>
      </c>
      <c r="J249" s="37"/>
      <c r="K249" s="50" t="s">
        <v>545</v>
      </c>
      <c r="L249" s="50" t="s">
        <v>546</v>
      </c>
    </row>
    <row r="250" spans="1:12" ht="24" customHeight="1">
      <c r="A250" s="49">
        <v>12</v>
      </c>
      <c r="B250" s="49">
        <v>216</v>
      </c>
      <c r="C250" s="49">
        <v>43</v>
      </c>
      <c r="D250" s="45" t="s">
        <v>307</v>
      </c>
      <c r="E250" s="37" t="b">
        <v>0</v>
      </c>
      <c r="F250" s="57" t="s">
        <v>105</v>
      </c>
      <c r="G250" s="45" t="s">
        <v>247</v>
      </c>
      <c r="H250" s="46" t="s">
        <v>14</v>
      </c>
      <c r="I250" s="36">
        <v>86.2</v>
      </c>
      <c r="J250" s="37"/>
      <c r="K250" s="50" t="s">
        <v>545</v>
      </c>
      <c r="L250" s="50" t="s">
        <v>546</v>
      </c>
    </row>
    <row r="251" spans="1:12" ht="13.5">
      <c r="A251" s="49">
        <v>23</v>
      </c>
      <c r="B251" s="49">
        <v>184</v>
      </c>
      <c r="C251" s="49">
        <v>43</v>
      </c>
      <c r="D251" s="45" t="s">
        <v>268</v>
      </c>
      <c r="E251" s="37" t="b">
        <v>0</v>
      </c>
      <c r="F251" s="46" t="s">
        <v>105</v>
      </c>
      <c r="G251" s="45" t="s">
        <v>247</v>
      </c>
      <c r="H251" s="46" t="s">
        <v>14</v>
      </c>
      <c r="I251" s="36">
        <v>75.8</v>
      </c>
      <c r="J251" s="37">
        <v>34</v>
      </c>
      <c r="K251" s="50" t="s">
        <v>547</v>
      </c>
      <c r="L251" s="50" t="s">
        <v>548</v>
      </c>
    </row>
    <row r="252" spans="1:12" ht="24" customHeight="1">
      <c r="A252" s="49">
        <v>9</v>
      </c>
      <c r="B252" s="49">
        <v>222</v>
      </c>
      <c r="C252" s="49">
        <v>10</v>
      </c>
      <c r="D252" s="45" t="s">
        <v>304</v>
      </c>
      <c r="E252" s="37" t="b">
        <v>0</v>
      </c>
      <c r="F252" s="46" t="s">
        <v>105</v>
      </c>
      <c r="G252" s="45" t="s">
        <v>247</v>
      </c>
      <c r="H252" s="46" t="s">
        <v>14</v>
      </c>
      <c r="I252" s="36">
        <v>79.4</v>
      </c>
      <c r="J252" s="37"/>
      <c r="K252" s="50" t="s">
        <v>545</v>
      </c>
      <c r="L252" s="50" t="s">
        <v>546</v>
      </c>
    </row>
    <row r="253" spans="1:12" ht="24" customHeight="1">
      <c r="A253" s="49">
        <v>36</v>
      </c>
      <c r="B253" s="49">
        <v>152</v>
      </c>
      <c r="C253" s="49">
        <v>19</v>
      </c>
      <c r="D253" s="45" t="s">
        <v>281</v>
      </c>
      <c r="E253" s="37" t="b">
        <v>0</v>
      </c>
      <c r="F253" s="57" t="s">
        <v>105</v>
      </c>
      <c r="G253" s="45" t="s">
        <v>247</v>
      </c>
      <c r="H253" s="57" t="s">
        <v>14</v>
      </c>
      <c r="I253" s="36">
        <v>83.4</v>
      </c>
      <c r="J253" s="37">
        <v>4</v>
      </c>
      <c r="K253" s="50" t="s">
        <v>547</v>
      </c>
      <c r="L253" s="50" t="s">
        <v>548</v>
      </c>
    </row>
    <row r="254" spans="1:12" ht="24" customHeight="1">
      <c r="A254" s="49">
        <v>18</v>
      </c>
      <c r="B254" s="49">
        <v>202</v>
      </c>
      <c r="C254" s="49" t="s">
        <v>540</v>
      </c>
      <c r="D254" s="45" t="s">
        <v>313</v>
      </c>
      <c r="E254" s="37" t="b">
        <v>0</v>
      </c>
      <c r="F254" s="57" t="s">
        <v>105</v>
      </c>
      <c r="G254" s="45" t="s">
        <v>247</v>
      </c>
      <c r="H254" s="46" t="s">
        <v>14</v>
      </c>
      <c r="I254" s="36" t="s">
        <v>540</v>
      </c>
      <c r="J254" s="37"/>
      <c r="K254" s="50" t="s">
        <v>545</v>
      </c>
      <c r="L254" s="50" t="s">
        <v>546</v>
      </c>
    </row>
    <row r="255" spans="1:12" ht="24" customHeight="1">
      <c r="A255" s="49">
        <v>25</v>
      </c>
      <c r="B255" s="49">
        <v>155</v>
      </c>
      <c r="C255" s="49">
        <v>25</v>
      </c>
      <c r="D255" s="45" t="s">
        <v>270</v>
      </c>
      <c r="E255" s="37" t="b">
        <v>0</v>
      </c>
      <c r="F255" s="57" t="s">
        <v>105</v>
      </c>
      <c r="G255" s="45" t="s">
        <v>247</v>
      </c>
      <c r="H255" s="57" t="s">
        <v>14</v>
      </c>
      <c r="I255" s="36">
        <v>81.8</v>
      </c>
      <c r="J255" s="37">
        <v>7</v>
      </c>
      <c r="K255" s="50" t="s">
        <v>547</v>
      </c>
      <c r="L255" s="50" t="s">
        <v>548</v>
      </c>
    </row>
    <row r="256" spans="1:12" ht="24" customHeight="1">
      <c r="A256" s="49">
        <v>13</v>
      </c>
      <c r="B256" s="49">
        <v>215</v>
      </c>
      <c r="C256" s="49">
        <v>24</v>
      </c>
      <c r="D256" s="45" t="s">
        <v>308</v>
      </c>
      <c r="E256" s="37" t="b">
        <v>0</v>
      </c>
      <c r="F256" s="46" t="s">
        <v>105</v>
      </c>
      <c r="G256" s="45" t="s">
        <v>247</v>
      </c>
      <c r="H256" s="46" t="s">
        <v>14</v>
      </c>
      <c r="I256" s="36">
        <v>86.3</v>
      </c>
      <c r="J256" s="37"/>
      <c r="K256" s="50" t="s">
        <v>545</v>
      </c>
      <c r="L256" s="50" t="s">
        <v>546</v>
      </c>
    </row>
    <row r="257" spans="1:12" ht="24" customHeight="1">
      <c r="A257" s="49">
        <v>1</v>
      </c>
      <c r="B257" s="49">
        <v>185</v>
      </c>
      <c r="C257" s="49">
        <v>10</v>
      </c>
      <c r="D257" s="45" t="s">
        <v>246</v>
      </c>
      <c r="E257" s="37" t="b">
        <v>0</v>
      </c>
      <c r="F257" s="46" t="s">
        <v>105</v>
      </c>
      <c r="G257" s="45" t="s">
        <v>247</v>
      </c>
      <c r="H257" s="46" t="s">
        <v>14</v>
      </c>
      <c r="I257" s="36">
        <v>75.4</v>
      </c>
      <c r="J257" s="37">
        <v>37</v>
      </c>
      <c r="K257" s="50" t="s">
        <v>547</v>
      </c>
      <c r="L257" s="50" t="s">
        <v>548</v>
      </c>
    </row>
    <row r="258" spans="1:12" ht="24" customHeight="1">
      <c r="A258" s="49">
        <v>17</v>
      </c>
      <c r="B258" s="49">
        <v>246</v>
      </c>
      <c r="C258" s="49">
        <v>17</v>
      </c>
      <c r="D258" s="45" t="s">
        <v>312</v>
      </c>
      <c r="E258" s="37" t="b">
        <v>0</v>
      </c>
      <c r="F258" s="57" t="s">
        <v>105</v>
      </c>
      <c r="G258" s="45" t="s">
        <v>247</v>
      </c>
      <c r="H258" s="46" t="s">
        <v>14</v>
      </c>
      <c r="I258" s="36">
        <v>66.6</v>
      </c>
      <c r="J258" s="37"/>
      <c r="K258" s="50" t="s">
        <v>545</v>
      </c>
      <c r="L258" s="50" t="s">
        <v>546</v>
      </c>
    </row>
    <row r="259" spans="1:12" ht="24" customHeight="1">
      <c r="A259" s="49">
        <v>14</v>
      </c>
      <c r="B259" s="49">
        <v>242</v>
      </c>
      <c r="C259" s="49">
        <v>30</v>
      </c>
      <c r="D259" s="45" t="s">
        <v>309</v>
      </c>
      <c r="E259" s="37" t="b">
        <v>0</v>
      </c>
      <c r="F259" s="57" t="s">
        <v>105</v>
      </c>
      <c r="G259" s="45" t="s">
        <v>247</v>
      </c>
      <c r="H259" s="46" t="s">
        <v>14</v>
      </c>
      <c r="I259" s="36">
        <v>72.6</v>
      </c>
      <c r="J259" s="37"/>
      <c r="K259" s="50" t="s">
        <v>545</v>
      </c>
      <c r="L259" s="50" t="s">
        <v>546</v>
      </c>
    </row>
    <row r="260" spans="1:12" ht="24" customHeight="1">
      <c r="A260" s="49">
        <v>41</v>
      </c>
      <c r="B260" s="49">
        <v>209</v>
      </c>
      <c r="C260" s="49" t="s">
        <v>540</v>
      </c>
      <c r="D260" s="45" t="s">
        <v>335</v>
      </c>
      <c r="E260" s="37" t="b">
        <v>0</v>
      </c>
      <c r="F260" s="46" t="s">
        <v>105</v>
      </c>
      <c r="G260" s="45" t="s">
        <v>247</v>
      </c>
      <c r="H260" s="46" t="s">
        <v>14</v>
      </c>
      <c r="I260" s="36" t="s">
        <v>540</v>
      </c>
      <c r="J260" s="37"/>
      <c r="K260" s="50" t="s">
        <v>545</v>
      </c>
      <c r="L260" s="50" t="s">
        <v>546</v>
      </c>
    </row>
    <row r="261" spans="1:12" ht="24" customHeight="1">
      <c r="A261" s="49">
        <v>45</v>
      </c>
      <c r="B261" s="49">
        <v>228</v>
      </c>
      <c r="C261" s="49">
        <v>31</v>
      </c>
      <c r="D261" s="45" t="s">
        <v>340</v>
      </c>
      <c r="E261" s="37" t="b">
        <v>0</v>
      </c>
      <c r="F261" s="57" t="s">
        <v>12</v>
      </c>
      <c r="G261" s="45" t="s">
        <v>247</v>
      </c>
      <c r="H261" s="57" t="s">
        <v>339</v>
      </c>
      <c r="I261" s="37">
        <v>78</v>
      </c>
      <c r="J261" s="37"/>
      <c r="K261" s="50" t="s">
        <v>545</v>
      </c>
      <c r="L261" s="50" t="s">
        <v>546</v>
      </c>
    </row>
    <row r="262" spans="1:12" ht="24" customHeight="1">
      <c r="A262" s="49">
        <v>37</v>
      </c>
      <c r="B262" s="49">
        <v>208</v>
      </c>
      <c r="C262" s="49" t="s">
        <v>540</v>
      </c>
      <c r="D262" s="45" t="s">
        <v>331</v>
      </c>
      <c r="E262" s="37" t="b">
        <v>0</v>
      </c>
      <c r="F262" s="57" t="s">
        <v>105</v>
      </c>
      <c r="G262" s="45" t="s">
        <v>247</v>
      </c>
      <c r="H262" s="46" t="s">
        <v>14</v>
      </c>
      <c r="I262" s="36" t="s">
        <v>540</v>
      </c>
      <c r="J262" s="37"/>
      <c r="K262" s="50" t="s">
        <v>545</v>
      </c>
      <c r="L262" s="50" t="s">
        <v>546</v>
      </c>
    </row>
    <row r="263" spans="1:12" ht="24" customHeight="1">
      <c r="A263" s="49">
        <v>9</v>
      </c>
      <c r="B263" s="49">
        <v>175</v>
      </c>
      <c r="C263" s="49">
        <v>33</v>
      </c>
      <c r="D263" s="45" t="s">
        <v>254</v>
      </c>
      <c r="E263" s="37" t="b">
        <v>0</v>
      </c>
      <c r="F263" s="57" t="s">
        <v>105</v>
      </c>
      <c r="G263" s="45" t="s">
        <v>247</v>
      </c>
      <c r="H263" s="57" t="s">
        <v>14</v>
      </c>
      <c r="I263" s="36">
        <v>77.4</v>
      </c>
      <c r="J263" s="37">
        <v>27</v>
      </c>
      <c r="K263" s="50" t="s">
        <v>547</v>
      </c>
      <c r="L263" s="50" t="s">
        <v>548</v>
      </c>
    </row>
    <row r="264" spans="1:12" ht="24" customHeight="1">
      <c r="A264" s="49">
        <v>34</v>
      </c>
      <c r="B264" s="49">
        <v>197</v>
      </c>
      <c r="C264" s="49">
        <v>11</v>
      </c>
      <c r="D264" s="45" t="s">
        <v>279</v>
      </c>
      <c r="E264" s="37" t="b">
        <v>0</v>
      </c>
      <c r="F264" s="46" t="s">
        <v>105</v>
      </c>
      <c r="G264" s="45" t="s">
        <v>247</v>
      </c>
      <c r="H264" s="46" t="s">
        <v>14</v>
      </c>
      <c r="I264" s="36">
        <v>69.8</v>
      </c>
      <c r="J264" s="37">
        <v>49</v>
      </c>
      <c r="K264" s="50" t="s">
        <v>547</v>
      </c>
      <c r="L264" s="50" t="s">
        <v>548</v>
      </c>
    </row>
    <row r="265" spans="1:12" ht="24" customHeight="1">
      <c r="A265" s="49">
        <v>27</v>
      </c>
      <c r="B265" s="49">
        <v>205</v>
      </c>
      <c r="C265" s="49" t="s">
        <v>540</v>
      </c>
      <c r="D265" s="57" t="s">
        <v>322</v>
      </c>
      <c r="E265" s="37" t="b">
        <v>0</v>
      </c>
      <c r="F265" s="57" t="s">
        <v>105</v>
      </c>
      <c r="G265" s="45" t="s">
        <v>247</v>
      </c>
      <c r="H265" s="46" t="s">
        <v>14</v>
      </c>
      <c r="I265" s="36" t="s">
        <v>540</v>
      </c>
      <c r="J265" s="37"/>
      <c r="K265" s="50" t="s">
        <v>545</v>
      </c>
      <c r="L265" s="50" t="s">
        <v>546</v>
      </c>
    </row>
    <row r="266" spans="1:12" ht="24" customHeight="1">
      <c r="A266" s="49">
        <v>36</v>
      </c>
      <c r="B266" s="49">
        <v>241</v>
      </c>
      <c r="C266" s="49">
        <v>40</v>
      </c>
      <c r="D266" s="45" t="s">
        <v>330</v>
      </c>
      <c r="E266" s="37" t="b">
        <v>0</v>
      </c>
      <c r="F266" s="57" t="s">
        <v>105</v>
      </c>
      <c r="G266" s="45" t="s">
        <v>247</v>
      </c>
      <c r="H266" s="46" t="s">
        <v>14</v>
      </c>
      <c r="I266" s="36">
        <v>73.6</v>
      </c>
      <c r="J266" s="37"/>
      <c r="K266" s="50" t="s">
        <v>545</v>
      </c>
      <c r="L266" s="50" t="s">
        <v>546</v>
      </c>
    </row>
    <row r="267" spans="1:12" ht="13.5">
      <c r="A267" s="49">
        <v>40</v>
      </c>
      <c r="B267" s="49">
        <v>225</v>
      </c>
      <c r="C267" s="49">
        <v>11</v>
      </c>
      <c r="D267" s="45" t="s">
        <v>334</v>
      </c>
      <c r="E267" s="37" t="b">
        <v>0</v>
      </c>
      <c r="F267" s="46" t="s">
        <v>105</v>
      </c>
      <c r="G267" s="45" t="s">
        <v>247</v>
      </c>
      <c r="H267" s="46" t="s">
        <v>14</v>
      </c>
      <c r="I267" s="36">
        <v>78.6</v>
      </c>
      <c r="J267" s="37"/>
      <c r="K267" s="50" t="s">
        <v>545</v>
      </c>
      <c r="L267" s="50" t="s">
        <v>546</v>
      </c>
    </row>
    <row r="268" spans="1:12" ht="24" customHeight="1">
      <c r="A268" s="49">
        <v>6</v>
      </c>
      <c r="B268" s="49">
        <v>167</v>
      </c>
      <c r="C268" s="49">
        <v>15</v>
      </c>
      <c r="D268" s="45" t="s">
        <v>251</v>
      </c>
      <c r="E268" s="37" t="b">
        <v>0</v>
      </c>
      <c r="F268" s="57" t="s">
        <v>105</v>
      </c>
      <c r="G268" s="45" t="s">
        <v>247</v>
      </c>
      <c r="H268" s="57" t="s">
        <v>14</v>
      </c>
      <c r="I268" s="36">
        <v>78.8</v>
      </c>
      <c r="J268" s="37">
        <v>19</v>
      </c>
      <c r="K268" s="50" t="s">
        <v>547</v>
      </c>
      <c r="L268" s="50" t="s">
        <v>548</v>
      </c>
    </row>
    <row r="269" spans="1:12" ht="24" customHeight="1">
      <c r="A269" s="49">
        <v>28</v>
      </c>
      <c r="B269" s="49">
        <v>220</v>
      </c>
      <c r="C269" s="49">
        <v>42</v>
      </c>
      <c r="D269" s="45" t="s">
        <v>323</v>
      </c>
      <c r="E269" s="37" t="b">
        <v>0</v>
      </c>
      <c r="F269" s="57" t="s">
        <v>105</v>
      </c>
      <c r="G269" s="45" t="s">
        <v>247</v>
      </c>
      <c r="H269" s="46" t="s">
        <v>14</v>
      </c>
      <c r="I269" s="36">
        <v>80.2</v>
      </c>
      <c r="J269" s="37"/>
      <c r="K269" s="50" t="s">
        <v>545</v>
      </c>
      <c r="L269" s="50" t="s">
        <v>546</v>
      </c>
    </row>
    <row r="270" spans="1:12" ht="24" customHeight="1">
      <c r="A270" s="49">
        <v>15</v>
      </c>
      <c r="B270" s="49">
        <v>233</v>
      </c>
      <c r="C270" s="49">
        <v>2</v>
      </c>
      <c r="D270" s="45" t="s">
        <v>310</v>
      </c>
      <c r="E270" s="37" t="b">
        <v>0</v>
      </c>
      <c r="F270" s="57" t="s">
        <v>105</v>
      </c>
      <c r="G270" s="45" t="s">
        <v>247</v>
      </c>
      <c r="H270" s="46" t="s">
        <v>14</v>
      </c>
      <c r="I270" s="36">
        <v>76.6</v>
      </c>
      <c r="J270" s="37"/>
      <c r="K270" s="50" t="s">
        <v>545</v>
      </c>
      <c r="L270" s="50" t="s">
        <v>546</v>
      </c>
    </row>
    <row r="271" spans="1:12" ht="24" customHeight="1">
      <c r="A271" s="49">
        <v>42</v>
      </c>
      <c r="B271" s="49">
        <v>198</v>
      </c>
      <c r="C271" s="49">
        <v>22</v>
      </c>
      <c r="D271" s="45" t="s">
        <v>287</v>
      </c>
      <c r="E271" s="37" t="b">
        <v>0</v>
      </c>
      <c r="F271" s="46" t="s">
        <v>105</v>
      </c>
      <c r="G271" s="45" t="s">
        <v>247</v>
      </c>
      <c r="H271" s="46" t="s">
        <v>14</v>
      </c>
      <c r="I271" s="36" t="s">
        <v>540</v>
      </c>
      <c r="J271" s="37" t="s">
        <v>540</v>
      </c>
      <c r="K271" s="50" t="s">
        <v>547</v>
      </c>
      <c r="L271" s="50" t="s">
        <v>548</v>
      </c>
    </row>
    <row r="272" spans="1:12" ht="24" customHeight="1">
      <c r="A272" s="49">
        <v>6</v>
      </c>
      <c r="B272" s="49">
        <v>201</v>
      </c>
      <c r="C272" s="49" t="s">
        <v>540</v>
      </c>
      <c r="D272" s="45" t="s">
        <v>301</v>
      </c>
      <c r="E272" s="37" t="b">
        <v>0</v>
      </c>
      <c r="F272" s="57" t="s">
        <v>105</v>
      </c>
      <c r="G272" s="45" t="s">
        <v>247</v>
      </c>
      <c r="H272" s="46" t="s">
        <v>14</v>
      </c>
      <c r="I272" s="36" t="s">
        <v>540</v>
      </c>
      <c r="J272" s="37"/>
      <c r="K272" s="50" t="s">
        <v>545</v>
      </c>
      <c r="L272" s="50" t="s">
        <v>546</v>
      </c>
    </row>
    <row r="273" spans="1:12" ht="24" customHeight="1">
      <c r="A273" s="49">
        <v>25</v>
      </c>
      <c r="B273" s="49">
        <v>204</v>
      </c>
      <c r="C273" s="49" t="s">
        <v>540</v>
      </c>
      <c r="D273" s="45" t="s">
        <v>320</v>
      </c>
      <c r="E273" s="37" t="b">
        <v>0</v>
      </c>
      <c r="F273" s="57" t="s">
        <v>105</v>
      </c>
      <c r="G273" s="45" t="s">
        <v>247</v>
      </c>
      <c r="H273" s="46" t="s">
        <v>14</v>
      </c>
      <c r="I273" s="36" t="s">
        <v>540</v>
      </c>
      <c r="J273" s="37"/>
      <c r="K273" s="50" t="s">
        <v>545</v>
      </c>
      <c r="L273" s="50" t="s">
        <v>546</v>
      </c>
    </row>
    <row r="274" spans="1:12" ht="24" customHeight="1">
      <c r="A274" s="49">
        <v>21</v>
      </c>
      <c r="B274" s="49">
        <v>219</v>
      </c>
      <c r="C274" s="49">
        <v>9</v>
      </c>
      <c r="D274" s="45" t="s">
        <v>316</v>
      </c>
      <c r="E274" s="37" t="b">
        <v>0</v>
      </c>
      <c r="F274" s="46" t="s">
        <v>105</v>
      </c>
      <c r="G274" s="45" t="s">
        <v>247</v>
      </c>
      <c r="H274" s="46" t="s">
        <v>14</v>
      </c>
      <c r="I274" s="36">
        <v>80.6</v>
      </c>
      <c r="J274" s="37"/>
      <c r="K274" s="50" t="s">
        <v>545</v>
      </c>
      <c r="L274" s="50" t="s">
        <v>546</v>
      </c>
    </row>
    <row r="275" spans="1:12" ht="24" customHeight="1">
      <c r="A275" s="49">
        <v>43</v>
      </c>
      <c r="B275" s="49">
        <v>211</v>
      </c>
      <c r="C275" s="49" t="s">
        <v>540</v>
      </c>
      <c r="D275" s="45" t="s">
        <v>337</v>
      </c>
      <c r="E275" s="37" t="b">
        <v>0</v>
      </c>
      <c r="F275" s="46" t="s">
        <v>105</v>
      </c>
      <c r="G275" s="45" t="s">
        <v>247</v>
      </c>
      <c r="H275" s="46" t="s">
        <v>14</v>
      </c>
      <c r="I275" s="36" t="s">
        <v>540</v>
      </c>
      <c r="J275" s="37"/>
      <c r="K275" s="50" t="s">
        <v>545</v>
      </c>
      <c r="L275" s="50" t="s">
        <v>546</v>
      </c>
    </row>
    <row r="276" spans="1:12" ht="24" customHeight="1">
      <c r="A276" s="49">
        <v>16</v>
      </c>
      <c r="B276" s="49">
        <v>176</v>
      </c>
      <c r="C276" s="49">
        <v>23</v>
      </c>
      <c r="D276" s="45" t="s">
        <v>261</v>
      </c>
      <c r="E276" s="37" t="b">
        <v>0</v>
      </c>
      <c r="F276" s="46" t="s">
        <v>105</v>
      </c>
      <c r="G276" s="45" t="s">
        <v>247</v>
      </c>
      <c r="H276" s="46" t="s">
        <v>14</v>
      </c>
      <c r="I276" s="36">
        <v>77.2</v>
      </c>
      <c r="J276" s="37">
        <v>28</v>
      </c>
      <c r="K276" s="50" t="s">
        <v>547</v>
      </c>
      <c r="L276" s="50" t="s">
        <v>548</v>
      </c>
    </row>
    <row r="277" spans="1:12" ht="24" customHeight="1">
      <c r="A277" s="49">
        <v>44</v>
      </c>
      <c r="B277" s="49">
        <v>218</v>
      </c>
      <c r="C277" s="49">
        <v>32</v>
      </c>
      <c r="D277" s="45" t="s">
        <v>338</v>
      </c>
      <c r="E277" s="37" t="b">
        <v>0</v>
      </c>
      <c r="F277" s="57" t="s">
        <v>12</v>
      </c>
      <c r="G277" s="45" t="s">
        <v>247</v>
      </c>
      <c r="H277" s="57" t="s">
        <v>339</v>
      </c>
      <c r="I277" s="37">
        <v>80.8</v>
      </c>
      <c r="J277" s="37"/>
      <c r="K277" s="50" t="s">
        <v>545</v>
      </c>
      <c r="L277" s="50" t="s">
        <v>546</v>
      </c>
    </row>
    <row r="278" spans="1:12" ht="24" customHeight="1">
      <c r="A278" s="49">
        <v>31</v>
      </c>
      <c r="B278" s="49">
        <v>191</v>
      </c>
      <c r="C278" s="49">
        <v>30</v>
      </c>
      <c r="D278" s="45" t="s">
        <v>276</v>
      </c>
      <c r="E278" s="37" t="b">
        <v>0</v>
      </c>
      <c r="F278" s="57" t="s">
        <v>105</v>
      </c>
      <c r="G278" s="45" t="s">
        <v>247</v>
      </c>
      <c r="H278" s="57" t="s">
        <v>14</v>
      </c>
      <c r="I278" s="36">
        <v>73</v>
      </c>
      <c r="J278" s="37">
        <v>43</v>
      </c>
      <c r="K278" s="50" t="s">
        <v>547</v>
      </c>
      <c r="L278" s="50" t="s">
        <v>548</v>
      </c>
    </row>
    <row r="279" spans="1:12" ht="24" customHeight="1">
      <c r="A279" s="49">
        <v>15</v>
      </c>
      <c r="B279" s="49">
        <v>150</v>
      </c>
      <c r="C279" s="49">
        <v>34</v>
      </c>
      <c r="D279" s="45" t="s">
        <v>260</v>
      </c>
      <c r="E279" s="37" t="b">
        <v>0</v>
      </c>
      <c r="F279" s="57" t="s">
        <v>105</v>
      </c>
      <c r="G279" s="45" t="s">
        <v>247</v>
      </c>
      <c r="H279" s="57" t="s">
        <v>14</v>
      </c>
      <c r="I279" s="36">
        <v>84.4</v>
      </c>
      <c r="J279" s="37">
        <v>2</v>
      </c>
      <c r="K279" s="50" t="s">
        <v>547</v>
      </c>
      <c r="L279" s="50" t="s">
        <v>548</v>
      </c>
    </row>
    <row r="280" spans="1:12" ht="24" customHeight="1">
      <c r="A280" s="49">
        <v>30</v>
      </c>
      <c r="B280" s="49">
        <v>161</v>
      </c>
      <c r="C280" s="49">
        <v>29</v>
      </c>
      <c r="D280" s="45" t="s">
        <v>275</v>
      </c>
      <c r="E280" s="37" t="b">
        <v>0</v>
      </c>
      <c r="F280" s="57" t="s">
        <v>105</v>
      </c>
      <c r="G280" s="45" t="s">
        <v>247</v>
      </c>
      <c r="H280" s="57" t="s">
        <v>14</v>
      </c>
      <c r="I280" s="36">
        <v>80</v>
      </c>
      <c r="J280" s="37">
        <v>13</v>
      </c>
      <c r="K280" s="50" t="s">
        <v>547</v>
      </c>
      <c r="L280" s="50" t="s">
        <v>548</v>
      </c>
    </row>
    <row r="281" spans="1:12" ht="24" customHeight="1">
      <c r="A281" s="49">
        <v>39</v>
      </c>
      <c r="B281" s="49">
        <v>244</v>
      </c>
      <c r="C281" s="49">
        <v>33</v>
      </c>
      <c r="D281" s="45" t="s">
        <v>333</v>
      </c>
      <c r="E281" s="37" t="b">
        <v>0</v>
      </c>
      <c r="F281" s="57" t="s">
        <v>105</v>
      </c>
      <c r="G281" s="45" t="s">
        <v>247</v>
      </c>
      <c r="H281" s="46" t="s">
        <v>14</v>
      </c>
      <c r="I281" s="36">
        <v>71.6</v>
      </c>
      <c r="J281" s="37"/>
      <c r="K281" s="50" t="s">
        <v>545</v>
      </c>
      <c r="L281" s="50" t="s">
        <v>546</v>
      </c>
    </row>
    <row r="282" spans="1:12" ht="24" customHeight="1">
      <c r="A282" s="49">
        <v>12</v>
      </c>
      <c r="B282" s="49">
        <v>183</v>
      </c>
      <c r="C282" s="49">
        <v>46</v>
      </c>
      <c r="D282" s="45" t="s">
        <v>257</v>
      </c>
      <c r="E282" s="37" t="b">
        <v>0</v>
      </c>
      <c r="F282" s="57" t="s">
        <v>105</v>
      </c>
      <c r="G282" s="45" t="s">
        <v>247</v>
      </c>
      <c r="H282" s="57" t="s">
        <v>14</v>
      </c>
      <c r="I282" s="36">
        <v>75.8</v>
      </c>
      <c r="J282" s="37">
        <v>34</v>
      </c>
      <c r="K282" s="50" t="s">
        <v>547</v>
      </c>
      <c r="L282" s="50" t="s">
        <v>548</v>
      </c>
    </row>
    <row r="283" spans="1:12" ht="24" customHeight="1">
      <c r="A283" s="49">
        <v>38</v>
      </c>
      <c r="B283" s="49">
        <v>243</v>
      </c>
      <c r="C283" s="49">
        <v>15</v>
      </c>
      <c r="D283" s="45" t="s">
        <v>332</v>
      </c>
      <c r="E283" s="37" t="b">
        <v>0</v>
      </c>
      <c r="F283" s="57" t="s">
        <v>105</v>
      </c>
      <c r="G283" s="45" t="s">
        <v>247</v>
      </c>
      <c r="H283" s="46" t="s">
        <v>14</v>
      </c>
      <c r="I283" s="36">
        <v>71.8</v>
      </c>
      <c r="J283" s="37"/>
      <c r="K283" s="50" t="s">
        <v>545</v>
      </c>
      <c r="L283" s="50" t="s">
        <v>546</v>
      </c>
    </row>
    <row r="284" spans="1:12" ht="24" customHeight="1">
      <c r="A284" s="49">
        <v>30</v>
      </c>
      <c r="B284" s="49">
        <v>206</v>
      </c>
      <c r="C284" s="49" t="s">
        <v>540</v>
      </c>
      <c r="D284" s="45" t="s">
        <v>325</v>
      </c>
      <c r="E284" s="37" t="b">
        <v>0</v>
      </c>
      <c r="F284" s="46" t="s">
        <v>105</v>
      </c>
      <c r="G284" s="45" t="s">
        <v>247</v>
      </c>
      <c r="H284" s="46" t="s">
        <v>14</v>
      </c>
      <c r="I284" s="36" t="s">
        <v>540</v>
      </c>
      <c r="J284" s="37"/>
      <c r="K284" s="50" t="s">
        <v>545</v>
      </c>
      <c r="L284" s="50" t="s">
        <v>546</v>
      </c>
    </row>
    <row r="285" spans="1:12" ht="24" customHeight="1">
      <c r="A285" s="49">
        <v>40</v>
      </c>
      <c r="B285" s="49">
        <v>159</v>
      </c>
      <c r="C285" s="49">
        <v>26</v>
      </c>
      <c r="D285" s="45" t="s">
        <v>285</v>
      </c>
      <c r="E285" s="37" t="b">
        <v>0</v>
      </c>
      <c r="F285" s="57" t="s">
        <v>105</v>
      </c>
      <c r="G285" s="45" t="s">
        <v>247</v>
      </c>
      <c r="H285" s="57" t="s">
        <v>14</v>
      </c>
      <c r="I285" s="36">
        <v>80.2</v>
      </c>
      <c r="J285" s="37">
        <v>11</v>
      </c>
      <c r="K285" s="50" t="s">
        <v>547</v>
      </c>
      <c r="L285" s="50" t="s">
        <v>548</v>
      </c>
    </row>
    <row r="286" spans="1:12" ht="24" customHeight="1">
      <c r="A286" s="49">
        <v>26</v>
      </c>
      <c r="B286" s="49">
        <v>157</v>
      </c>
      <c r="C286" s="49">
        <v>38</v>
      </c>
      <c r="D286" s="45" t="s">
        <v>271</v>
      </c>
      <c r="E286" s="37" t="b">
        <v>0</v>
      </c>
      <c r="F286" s="46" t="s">
        <v>105</v>
      </c>
      <c r="G286" s="45" t="s">
        <v>247</v>
      </c>
      <c r="H286" s="46" t="s">
        <v>14</v>
      </c>
      <c r="I286" s="36">
        <v>81.4</v>
      </c>
      <c r="J286" s="37">
        <v>9</v>
      </c>
      <c r="K286" s="50" t="s">
        <v>547</v>
      </c>
      <c r="L286" s="50" t="s">
        <v>548</v>
      </c>
    </row>
    <row r="287" spans="1:12" ht="24" customHeight="1">
      <c r="A287" s="49">
        <v>10</v>
      </c>
      <c r="B287" s="49">
        <v>188</v>
      </c>
      <c r="C287" s="49">
        <v>17</v>
      </c>
      <c r="D287" s="45" t="s">
        <v>255</v>
      </c>
      <c r="E287" s="37" t="b">
        <v>0</v>
      </c>
      <c r="F287" s="57" t="s">
        <v>105</v>
      </c>
      <c r="G287" s="45" t="s">
        <v>247</v>
      </c>
      <c r="H287" s="57" t="s">
        <v>14</v>
      </c>
      <c r="I287" s="36">
        <v>74.2</v>
      </c>
      <c r="J287" s="37">
        <v>39</v>
      </c>
      <c r="K287" s="50" t="s">
        <v>547</v>
      </c>
      <c r="L287" s="50" t="s">
        <v>548</v>
      </c>
    </row>
    <row r="288" spans="1:12" ht="13.5">
      <c r="A288" s="49">
        <v>41</v>
      </c>
      <c r="B288" s="49">
        <v>195</v>
      </c>
      <c r="C288" s="49">
        <v>35</v>
      </c>
      <c r="D288" s="45" t="s">
        <v>286</v>
      </c>
      <c r="E288" s="37" t="b">
        <v>0</v>
      </c>
      <c r="F288" s="46" t="s">
        <v>105</v>
      </c>
      <c r="G288" s="45" t="s">
        <v>247</v>
      </c>
      <c r="H288" s="46" t="s">
        <v>14</v>
      </c>
      <c r="I288" s="36">
        <v>70.2</v>
      </c>
      <c r="J288" s="37">
        <v>47</v>
      </c>
      <c r="K288" s="50" t="s">
        <v>547</v>
      </c>
      <c r="L288" s="50" t="s">
        <v>548</v>
      </c>
    </row>
    <row r="289" spans="1:12" ht="13.5">
      <c r="A289" s="49">
        <v>5</v>
      </c>
      <c r="B289" s="49">
        <v>165</v>
      </c>
      <c r="C289" s="49">
        <v>24</v>
      </c>
      <c r="D289" s="45" t="s">
        <v>250</v>
      </c>
      <c r="E289" s="37" t="b">
        <v>0</v>
      </c>
      <c r="F289" s="57" t="s">
        <v>105</v>
      </c>
      <c r="G289" s="45" t="s">
        <v>247</v>
      </c>
      <c r="H289" s="57" t="s">
        <v>14</v>
      </c>
      <c r="I289" s="36">
        <v>79.2</v>
      </c>
      <c r="J289" s="37">
        <v>17</v>
      </c>
      <c r="K289" s="50" t="s">
        <v>547</v>
      </c>
      <c r="L289" s="50" t="s">
        <v>548</v>
      </c>
    </row>
    <row r="290" spans="1:12" ht="13.5">
      <c r="A290" s="49">
        <v>4</v>
      </c>
      <c r="B290" s="49">
        <v>171</v>
      </c>
      <c r="C290" s="49">
        <v>9</v>
      </c>
      <c r="D290" s="45" t="s">
        <v>249</v>
      </c>
      <c r="E290" s="37" t="b">
        <v>0</v>
      </c>
      <c r="F290" s="57" t="s">
        <v>105</v>
      </c>
      <c r="G290" s="45" t="s">
        <v>247</v>
      </c>
      <c r="H290" s="57" t="s">
        <v>14</v>
      </c>
      <c r="I290" s="36">
        <v>78.2</v>
      </c>
      <c r="J290" s="37">
        <v>23</v>
      </c>
      <c r="K290" s="50" t="s">
        <v>547</v>
      </c>
      <c r="L290" s="50" t="s">
        <v>548</v>
      </c>
    </row>
    <row r="291" spans="1:12" ht="13.5">
      <c r="A291" s="49">
        <v>27</v>
      </c>
      <c r="B291" s="49">
        <v>172</v>
      </c>
      <c r="C291" s="49">
        <v>49</v>
      </c>
      <c r="D291" s="45" t="s">
        <v>272</v>
      </c>
      <c r="E291" s="37" t="b">
        <v>0</v>
      </c>
      <c r="F291" s="57" t="s">
        <v>105</v>
      </c>
      <c r="G291" s="45" t="s">
        <v>247</v>
      </c>
      <c r="H291" s="57" t="s">
        <v>14</v>
      </c>
      <c r="I291" s="36">
        <v>78.2</v>
      </c>
      <c r="J291" s="37">
        <v>23</v>
      </c>
      <c r="K291" s="50" t="s">
        <v>547</v>
      </c>
      <c r="L291" s="50" t="s">
        <v>548</v>
      </c>
    </row>
    <row r="292" spans="1:12" ht="13.5">
      <c r="A292" s="49">
        <v>5</v>
      </c>
      <c r="B292" s="49">
        <v>232</v>
      </c>
      <c r="C292" s="49">
        <v>21</v>
      </c>
      <c r="D292" s="45" t="s">
        <v>300</v>
      </c>
      <c r="E292" s="37" t="b">
        <v>0</v>
      </c>
      <c r="F292" s="57" t="s">
        <v>105</v>
      </c>
      <c r="G292" s="45" t="s">
        <v>247</v>
      </c>
      <c r="H292" s="46" t="s">
        <v>14</v>
      </c>
      <c r="I292" s="36">
        <v>76.6</v>
      </c>
      <c r="J292" s="37"/>
      <c r="K292" s="50" t="s">
        <v>545</v>
      </c>
      <c r="L292" s="50" t="s">
        <v>546</v>
      </c>
    </row>
    <row r="293" spans="1:12" ht="13.5">
      <c r="A293" s="49">
        <v>29</v>
      </c>
      <c r="B293" s="49">
        <v>149</v>
      </c>
      <c r="C293" s="49">
        <v>4</v>
      </c>
      <c r="D293" s="45" t="s">
        <v>274</v>
      </c>
      <c r="E293" s="37" t="b">
        <v>0</v>
      </c>
      <c r="F293" s="46" t="s">
        <v>105</v>
      </c>
      <c r="G293" s="45" t="s">
        <v>247</v>
      </c>
      <c r="H293" s="46" t="s">
        <v>14</v>
      </c>
      <c r="I293" s="36">
        <v>84.6</v>
      </c>
      <c r="J293" s="37">
        <v>1</v>
      </c>
      <c r="K293" s="50" t="s">
        <v>547</v>
      </c>
      <c r="L293" s="50" t="s">
        <v>548</v>
      </c>
    </row>
    <row r="294" spans="1:12" ht="13.5">
      <c r="A294" s="49">
        <v>24</v>
      </c>
      <c r="B294" s="49">
        <v>190</v>
      </c>
      <c r="C294" s="49">
        <v>39</v>
      </c>
      <c r="D294" s="45" t="s">
        <v>269</v>
      </c>
      <c r="E294" s="37" t="b">
        <v>0</v>
      </c>
      <c r="F294" s="57" t="s">
        <v>105</v>
      </c>
      <c r="G294" s="45" t="s">
        <v>247</v>
      </c>
      <c r="H294" s="57" t="s">
        <v>14</v>
      </c>
      <c r="I294" s="36">
        <v>74</v>
      </c>
      <c r="J294" s="37">
        <v>41</v>
      </c>
      <c r="K294" s="50" t="s">
        <v>547</v>
      </c>
      <c r="L294" s="50" t="s">
        <v>548</v>
      </c>
    </row>
    <row r="295" spans="1:12" ht="13.5">
      <c r="A295" s="49">
        <v>7</v>
      </c>
      <c r="B295" s="49">
        <v>182</v>
      </c>
      <c r="C295" s="49">
        <v>14</v>
      </c>
      <c r="D295" s="45" t="s">
        <v>252</v>
      </c>
      <c r="E295" s="37" t="b">
        <v>0</v>
      </c>
      <c r="F295" s="57" t="s">
        <v>105</v>
      </c>
      <c r="G295" s="45" t="s">
        <v>247</v>
      </c>
      <c r="H295" s="57" t="s">
        <v>14</v>
      </c>
      <c r="I295" s="36">
        <v>75.8</v>
      </c>
      <c r="J295" s="37">
        <v>34</v>
      </c>
      <c r="K295" s="50" t="s">
        <v>547</v>
      </c>
      <c r="L295" s="50" t="s">
        <v>548</v>
      </c>
    </row>
    <row r="296" spans="1:12" ht="13.5">
      <c r="A296" s="49">
        <v>10</v>
      </c>
      <c r="B296" s="49">
        <v>223</v>
      </c>
      <c r="C296" s="49">
        <v>20</v>
      </c>
      <c r="D296" s="45" t="s">
        <v>305</v>
      </c>
      <c r="E296" s="37" t="b">
        <v>0</v>
      </c>
      <c r="F296" s="57" t="s">
        <v>105</v>
      </c>
      <c r="G296" s="45" t="s">
        <v>247</v>
      </c>
      <c r="H296" s="46" t="s">
        <v>14</v>
      </c>
      <c r="I296" s="36">
        <v>78.8</v>
      </c>
      <c r="J296" s="37"/>
      <c r="K296" s="50" t="s">
        <v>545</v>
      </c>
      <c r="L296" s="50" t="s">
        <v>546</v>
      </c>
    </row>
    <row r="297" spans="1:12" ht="13.5">
      <c r="A297" s="49">
        <v>20</v>
      </c>
      <c r="B297" s="49">
        <v>239</v>
      </c>
      <c r="C297" s="49">
        <v>1</v>
      </c>
      <c r="D297" s="45" t="s">
        <v>315</v>
      </c>
      <c r="E297" s="37" t="b">
        <v>0</v>
      </c>
      <c r="F297" s="57" t="s">
        <v>105</v>
      </c>
      <c r="G297" s="45" t="s">
        <v>247</v>
      </c>
      <c r="H297" s="46" t="s">
        <v>14</v>
      </c>
      <c r="I297" s="36">
        <v>74.4</v>
      </c>
      <c r="J297" s="37"/>
      <c r="K297" s="50" t="s">
        <v>545</v>
      </c>
      <c r="L297" s="50" t="s">
        <v>546</v>
      </c>
    </row>
  </sheetData>
  <sheetProtection/>
  <mergeCells count="1">
    <mergeCell ref="A1:J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20161205a</dc:creator>
  <cp:keywords/>
  <dc:description/>
  <cp:lastModifiedBy>1</cp:lastModifiedBy>
  <cp:lastPrinted>2019-05-14T03:29:09Z</cp:lastPrinted>
  <dcterms:created xsi:type="dcterms:W3CDTF">2017-01-09T17:12:00Z</dcterms:created>
  <dcterms:modified xsi:type="dcterms:W3CDTF">2019-05-14T03:29:17Z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